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7" lowestEdited="4" rupBuild="19029"/>
  <workbookPr defaultThemeVersion="124226"/>
  <bookViews>
    <workbookView xWindow="0" yWindow="0" windowWidth="28800" windowHeight="11835" activeTab="1"/>
  </bookViews>
  <sheets>
    <sheet name="Rekapitulace" sheetId="1" r:id="rId1"/>
    <sheet name="1" sheetId="2" r:id="rId2"/>
    <sheet name="2" sheetId="3" r:id="rId3"/>
    <sheet name="3" sheetId="4" r:id="rId4"/>
    <sheet name="4" sheetId="5" r:id="rId5"/>
    <sheet name="5" sheetId="6" r:id="rId6"/>
  </sheets>
  <externalReferences>
    <externalReference r:id="rId7"/>
    <externalReference r:id="rId8"/>
  </externalReferences>
  <definedNames>
    <definedName name="a">'[1]SO 11.1A Výkaz výměr'!#REF!</definedName>
    <definedName name="AL_obvodový_plášť">'[1]SO 11.1A Výkaz výměr'!#REF!</definedName>
    <definedName name="asd">'[1]SO 11.1A Výkaz výměr'!#REF!</definedName>
    <definedName name="eč">'[2]SO 51.4 Výkaz výměr'!#REF!</definedName>
    <definedName name="Izolace_akustické">'[1]SO 11.1A Výkaz výměr'!#REF!</definedName>
    <definedName name="Izolace_proti_vodě">'[1]SO 11.1A Výkaz výměr'!#REF!</definedName>
    <definedName name="Komunikace">'[1]SO 11.1A Výkaz výměr'!#REF!</definedName>
    <definedName name="Konstrukce_klempířské">'[1]SO 11.1A Výkaz výměr'!#REF!</definedName>
    <definedName name="Konstrukce_tesařské">'[2]SO 51.4 Výkaz výměr'!#REF!</definedName>
    <definedName name="Konstrukce_truhlářské">'[1]SO 11.1A Výkaz výměr'!#REF!</definedName>
    <definedName name="Kovové_stavební_doplňkové_konstrukce">'[1]SO 11.1A Výkaz výměr'!#REF!</definedName>
    <definedName name="KSDK">'[2]SO 51.4 Výkaz výměr'!#REF!</definedName>
    <definedName name="Malby__tapety__nátěry__nástřiky">'[1]SO 11.1A Výkaz výměr'!#REF!</definedName>
    <definedName name="Obklady_keramické">'[1]SO 11.1A Výkaz výměr'!#REF!</definedName>
    <definedName name="Ostatní_výrobky">'[2]SO 51.4 Výkaz výměr'!#REF!</definedName>
    <definedName name="Podhl">'[2]SO 51.4 Výkaz výměr'!#REF!</definedName>
    <definedName name="Podhledy">'[1]SO 11.1A Výkaz výměr'!#REF!</definedName>
    <definedName name="REKAPITULACE">'[1]SO 11.1A Výkaz výměr'!#REF!</definedName>
    <definedName name="Sádrokartonové_konstrukce">'[1]SO 11.1A Výkaz výměr'!#REF!</definedName>
    <definedName name="Vodorovné_konstrukce">'[2]SO 51.4 Výkaz výměr'!#REF!</definedName>
    <definedName name="Základy">'[2]SO 51.4 Výkaz výměr'!#REF!</definedName>
    <definedName name="Zemní_práce">'[2]SO 51.4 Výkaz výměr'!#REF!</definedName>
    <definedName name="_xlnm.Print_Titles" localSheetId="1">'1'!$1:$2</definedName>
    <definedName name="a" localSheetId="2">'[1]SO 11.1A Výkaz výměr'!#REF!</definedName>
    <definedName name="AL_obvodový_plášť" localSheetId="2">'[1]SO 11.1A Výkaz výměr'!#REF!</definedName>
    <definedName name="asd" localSheetId="2">'[1]SO 11.1A Výkaz výměr'!#REF!</definedName>
    <definedName name="eč" localSheetId="2">'[2]SO 51.4 Výkaz výměr'!#REF!</definedName>
    <definedName name="Izolace_akustické" localSheetId="2">'[1]SO 11.1A Výkaz výměr'!#REF!</definedName>
    <definedName name="Izolace_proti_vodě" localSheetId="2">'[1]SO 11.1A Výkaz výměr'!#REF!</definedName>
    <definedName name="Komunikace" localSheetId="2">'[1]SO 11.1A Výkaz výměr'!#REF!</definedName>
    <definedName name="Konstrukce_klempířské" localSheetId="2">'[1]SO 11.1A Výkaz výměr'!#REF!</definedName>
    <definedName name="Konstrukce_tesařské" localSheetId="2">'[2]SO 51.4 Výkaz výměr'!#REF!</definedName>
    <definedName name="Konstrukce_truhlářské" localSheetId="2">'[1]SO 11.1A Výkaz výměr'!#REF!</definedName>
    <definedName name="Kovové_stavební_doplňkové_konstrukce" localSheetId="2">'[1]SO 11.1A Výkaz výměr'!#REF!</definedName>
    <definedName name="KSDK" localSheetId="2">'[2]SO 51.4 Výkaz výměr'!#REF!</definedName>
    <definedName name="Malby__tapety__nátěry__nástřiky" localSheetId="2">'[1]SO 11.1A Výkaz výměr'!#REF!</definedName>
    <definedName name="Obklady_keramické" localSheetId="2">'[1]SO 11.1A Výkaz výměr'!#REF!</definedName>
    <definedName name="Ostatní_výrobky" localSheetId="2">'[2]SO 51.4 Výkaz výměr'!#REF!</definedName>
    <definedName name="Podhl" localSheetId="2">'[2]SO 51.4 Výkaz výměr'!#REF!</definedName>
    <definedName name="Podhledy" localSheetId="2">'[1]SO 11.1A Výkaz výměr'!#REF!</definedName>
    <definedName name="_xlnm.Print_Titles" localSheetId="2">'2'!$1:$2</definedName>
    <definedName name="REKAPITULACE" localSheetId="2">'[1]SO 11.1A Výkaz výměr'!#REF!</definedName>
    <definedName name="Sádrokartonové_konstrukce" localSheetId="2">'[1]SO 11.1A Výkaz výměr'!#REF!</definedName>
    <definedName name="Vodorovné_konstrukce" localSheetId="2">'[2]SO 51.4 Výkaz výměr'!#REF!</definedName>
    <definedName name="Základy" localSheetId="2">'[2]SO 51.4 Výkaz výměr'!#REF!</definedName>
    <definedName name="Zemní_práce" localSheetId="2">'[2]SO 51.4 Výkaz výměr'!#REF!</definedName>
    <definedName name="_xlnm.Print_Titles" localSheetId="3">'3'!$1:$2</definedName>
    <definedName name="_xlnm.Print_Titles" localSheetId="5">'5'!$1:$2</definedName>
  </definedNames>
  <calcPr calcId="171027"/>
</workbook>
</file>

<file path=xl/calcChain.xml><?xml version="1.0" encoding="utf-8"?>
<calcChain xmlns="http://schemas.openxmlformats.org/spreadsheetml/2006/main">
  <c i="2" r="G6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11"/>
  <c r="G5"/>
  <c r="G7"/>
  <c r="G8"/>
  <c r="G9"/>
  <c r="G4"/>
  <c i="3" r="G12"/>
  <c r="G13"/>
  <c r="G14"/>
  <c r="G15"/>
  <c r="G16"/>
  <c r="G17"/>
  <c r="G18"/>
  <c r="G19"/>
  <c r="G20"/>
  <c r="G21"/>
  <c r="G22"/>
  <c r="G23"/>
  <c r="G24"/>
  <c r="G6"/>
  <c r="G7"/>
  <c r="G8"/>
  <c r="G9"/>
  <c i="4" r="G6"/>
  <c r="G10"/>
  <c r="G11"/>
  <c r="G12"/>
  <c r="G13"/>
  <c r="G14"/>
  <c r="G15"/>
  <c r="G16"/>
  <c r="G17"/>
  <c r="G18"/>
  <c r="G19"/>
  <c r="G20"/>
  <c r="G21"/>
  <c i="5" r="G5"/>
  <c r="G6"/>
  <c i="6" r="G5"/>
  <c r="G6"/>
  <c r="G7"/>
  <c r="G8"/>
  <c i="5" r="G4"/>
  <c r="G3"/>
  <c i="1" r="D21"/>
  <c i="4" r="G9"/>
  <c r="G8"/>
  <c i="3" r="G11"/>
  <c i="6" r="G4"/>
  <c r="G3"/>
  <c i="1" r="D22"/>
  <c r="D29"/>
  <c i="4" r="G7"/>
  <c i="1" r="C22"/>
  <c i="4" r="G5"/>
  <c r="G3"/>
  <c i="1" r="D20"/>
  <c i="3" r="G5"/>
  <c i="1" r="C20"/>
  <c r="C19"/>
  <c r="B20"/>
  <c r="B19"/>
  <c r="C18"/>
  <c r="B18"/>
  <c i="2" r="G3"/>
  <c i="1" r="D18"/>
  <c i="3" r="G3"/>
  <c i="1" r="D19"/>
</calcChain>
</file>

<file path=xl/sharedStrings.xml><?xml version="1.0" encoding="utf-8"?>
<sst xmlns="http://schemas.openxmlformats.org/spreadsheetml/2006/main">
  <si>
    <t>REKAPITULACE VÝKAZU VÝMĚR</t>
  </si>
  <si>
    <t>Stavba:</t>
  </si>
  <si>
    <t xml:space="preserve">CENTRUM AKTIVNÍCH SENIORŮ
</t>
  </si>
  <si>
    <t>Objekt:</t>
  </si>
  <si>
    <t>SO 06.4 Přeložka a úprava VO</t>
  </si>
  <si>
    <t>Část:</t>
  </si>
  <si>
    <t xml:space="preserve">D-06.4 Přeložka a úprava VO
</t>
  </si>
  <si>
    <t>Číslo zakázky:</t>
  </si>
  <si>
    <t>17-009-4</t>
  </si>
  <si>
    <t>Zhotovitel:</t>
  </si>
  <si>
    <t xml:space="preserve">ELEKTRO-PROJEKCE s.r.o. </t>
  </si>
  <si>
    <t xml:space="preserve">Fráni Šrámka 5, 709 00 Ostrava – Mariánské Hory, IČ 277 886 95 </t>
  </si>
  <si>
    <t>Datum:</t>
  </si>
  <si>
    <t>11/2017</t>
  </si>
  <si>
    <t>Kód</t>
  </si>
  <si>
    <t>Popis</t>
  </si>
  <si>
    <t>Cena celkem</t>
  </si>
  <si>
    <t>E</t>
  </si>
  <si>
    <t>Nátěry</t>
  </si>
  <si>
    <t>Celkem bez DPH</t>
  </si>
  <si>
    <t>Číslo položky</t>
  </si>
  <si>
    <t>Číselné zatřídění</t>
  </si>
  <si>
    <t>Popis položky</t>
  </si>
  <si>
    <t>Měrná jednotka</t>
  </si>
  <si>
    <t>Jednotková cena v Kč</t>
  </si>
  <si>
    <t>Počet
celkem</t>
  </si>
  <si>
    <t xml:space="preserve">Celková              cena v Kč</t>
  </si>
  <si>
    <t>A</t>
  </si>
  <si>
    <t>Zemní práce a stavební práce</t>
  </si>
  <si>
    <t>Cena celkem za oddíl</t>
  </si>
  <si>
    <t>A.001</t>
  </si>
  <si>
    <r>
      <t xml:space="preserve">Vytyčení rozsahu SO
</t>
    </r>
    <r>
      <rPr>
        <rFont val="Times New Roman CE"/>
        <charset val="238"/>
        <family val="1"/>
        <i val="1"/>
        <sz val="12"/>
        <scheme val="none"/>
      </rPr>
      <t xml:space="preserve">viz situace: D-06.4-02_Situace </t>
    </r>
  </si>
  <si>
    <t>km</t>
  </si>
  <si>
    <t>A.002</t>
  </si>
  <si>
    <r>
      <t xml:space="preserve">Výkop rýhy v zemině tř.3,
</t>
    </r>
    <r>
      <rPr>
        <rFont val="Times New Roman CE"/>
        <charset val="238"/>
        <family val="1"/>
        <i val="1"/>
        <sz val="12"/>
        <scheme val="none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</si>
  <si>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t>m3</t>
  </si>
  <si>
    <t>A.003</t>
  </si>
  <si>
    <r>
      <t xml:space="preserve">Výkop rýhy v zemině tř.4,
</t>
    </r>
    <r>
      <rPr>
        <rFont val="Times New Roman CE"/>
        <charset val="238"/>
        <family val="1"/>
        <i val="1"/>
        <sz val="12"/>
        <scheme val="none"/>
      </rPr>
      <t>viz v.č. D-06.4-02_Situace ,včetně posouzení a příplatku za lepivost. 60% zemina 3; 
- nová trasa kabelu VO
- včetně výkopu ovelikosti max 1,5x1,5x2,5 m (šxvxh) (2x - pro potřeby kopaných sond)
- včetně pažení dle potřeby - posouzení na místě stavby</t>
    </r>
  </si>
  <si>
    <t>A.004</t>
  </si>
  <si>
    <r>
      <t xml:space="preserve">Lože kabelů z písku nebo štěrkopísku tl 10 cm nad kabel, kryté plastovou folií, š lože do 50 cm
</t>
    </r>
    <r>
      <rPr>
        <rFont val="Times New Roman CE"/>
        <charset val="238"/>
        <family val="1"/>
        <i val="1"/>
        <sz val="12"/>
        <scheme val="none"/>
      </rPr>
      <t>"viz pol. Č. A.002 až A. 003, viz situace, včetně výstražné folie"
viz. vzorové řezy kabelovou trasou v.č. D-06_02_Situace úpravy AO</t>
    </r>
  </si>
  <si>
    <t>A.005</t>
  </si>
  <si>
    <r>
      <t xml:space="preserve">Nakládání výkopku z hornin tř. 1 až 4 do 100 m3
</t>
    </r>
    <r>
      <rPr>
        <rFont val="Times New Roman CE"/>
        <charset val="238"/>
        <family val="1"/>
        <i val="1"/>
        <sz val="12"/>
        <scheme val="none"/>
      </rPr>
      <t>"Nakládání, skládání a překládání neulehlého výkopku nebo sypaniny nakládání, množství do 100 m3, z hornin tř. 1 až 4
výkopek nevyužitý pro opětovný zásyp</t>
    </r>
  </si>
  <si>
    <t>A.006</t>
  </si>
  <si>
    <r>
      <t>Základové konstrukce z monolitického betonu od C 12/15 do C30/37 bez bednění</t>
    </r>
    <r>
      <rPr>
        <rFont val="Times New Roman"/>
        <charset val="238"/>
        <family val="1"/>
        <i val="1"/>
        <sz val="12"/>
        <scheme val="none"/>
      </rPr>
      <t xml:space="preserve">
- betonový podklad pod prohloubený základ stožáru VO viz. situace a popis v TZ</t>
    </r>
  </si>
  <si>
    <t>A.007</t>
  </si>
  <si>
    <r>
      <t xml:space="preserve">Zásyp rýh ručně šířky do 40cm, z horniny třídy 3
</t>
    </r>
    <r>
      <rPr>
        <rFont val="Times New Roman CE"/>
        <charset val="238"/>
        <family val="1"/>
        <i val="1"/>
        <sz val="12"/>
        <scheme val="none"/>
      </rPr>
      <t>Zásyp kabelových rýh ručně včetně zhutnění a uložení výkopku do vrstev a urovnání povrchu v hornině třídy 3</t>
    </r>
  </si>
  <si>
    <t>A.008</t>
  </si>
  <si>
    <r>
      <t xml:space="preserve">Zásyp rýh ručně šířky do 40 cm, z horniny třídy 4
</t>
    </r>
    <r>
      <rPr>
        <rFont val="Times New Roman CE"/>
        <charset val="238"/>
        <family val="1"/>
        <i val="1"/>
        <sz val="12"/>
        <scheme val="none"/>
      </rPr>
      <t>Zásyp kabelových rýh ručně včetně zhutnění a uložení výkopku do vrstev a urovnání povrchu , v hornině třídy 4</t>
    </r>
  </si>
  <si>
    <t>A.009</t>
  </si>
  <si>
    <r>
      <t xml:space="preserve">Odvoz suti na skládku a vybouraných hmot nebo meziskládku do 1 km se složením
</t>
    </r>
    <r>
      <rPr>
        <rFont val="Times New Roman CE"/>
        <charset val="238"/>
        <family val="1"/>
        <i val="1"/>
        <sz val="12"/>
        <scheme val="none"/>
      </rPr>
      <t>Odvoz suti a vybouraných hmot na skládku nebo meziskládku se složením, na vzdálenost do 1 km (A15 až A19)</t>
    </r>
  </si>
  <si>
    <t>t</t>
  </si>
  <si>
    <t>A.010</t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</si>
  <si>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</si>
  <si>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t>A.011</t>
  </si>
  <si>
    <t xml:space="preserve">Uložení sypaniny na skládky, manipulace
</t>
  </si>
  <si>
    <t>A.012</t>
  </si>
  <si>
    <t xml:space="preserve">Uložení sypaniny poplatek za uložení sypaniny na skládce ( skládkovné )
</t>
  </si>
  <si>
    <t>A.013</t>
  </si>
  <si>
    <r>
      <t xml:space="preserve">Poplatek za uložení stavebního betonového odpadu na skládce (skládkovné)
</t>
    </r>
    <r>
      <rPr>
        <rFont val="Times New Roman CE"/>
        <charset val="238"/>
        <family val="1"/>
        <i val="1"/>
        <sz val="12"/>
        <scheme val="none"/>
      </rPr>
      <t>betony z dem. + náhodné objekty v trase</t>
    </r>
  </si>
  <si>
    <t>A.014</t>
  </si>
  <si>
    <r>
      <t xml:space="preserve">Poplatek za uložení stavebního železobetonového odpadu na skládce (skládkovné)
</t>
    </r>
    <r>
      <rPr>
        <rFont val="Times New Roman CE"/>
        <charset val="238"/>
        <family val="1"/>
        <i val="1"/>
        <sz val="12"/>
        <scheme val="none"/>
      </rPr>
      <t>betony z dem. + náhodné objekty v trase</t>
    </r>
  </si>
  <si>
    <t>A.015</t>
  </si>
  <si>
    <r>
      <t xml:space="preserve">Poplatek za uložení stavebního směsného odpadu na skládce (skládkovné)
</t>
    </r>
    <r>
      <rPr>
        <rFont val="Times New Roman CE"/>
        <charset val="238"/>
        <family val="1"/>
        <i val="1"/>
        <sz val="12"/>
        <scheme val="none"/>
      </rPr>
      <t>dem. + odpad vzniklý při výstavbě</t>
    </r>
  </si>
  <si>
    <t>A.016</t>
  </si>
  <si>
    <t>Poplatek za uložení stavebního odpadu z plastických hmot na skládce (skládkovné)
odpad vzniklý při výstavbě</t>
  </si>
  <si>
    <t>A.017</t>
  </si>
  <si>
    <r>
      <t xml:space="preserve">Hutnění záhohu po vrstvách do 20cm
</t>
    </r>
    <r>
      <rPr>
        <rFont val="Times New Roman CE"/>
        <charset val="238"/>
        <family val="1"/>
        <i val="1"/>
        <sz val="12"/>
        <scheme val="none"/>
      </rPr>
      <t>"viz p.č. A.006 a A.007</t>
    </r>
  </si>
  <si>
    <t>A.018</t>
  </si>
  <si>
    <r>
      <t xml:space="preserve">Konečná úprava terénu ve volném terénu
</t>
    </r>
    <r>
      <rPr>
        <rFont val="Times New Roman CE"/>
        <charset val="238"/>
        <family val="1"/>
        <i val="1"/>
        <sz val="12"/>
        <scheme val="none"/>
      </rPr>
      <t>urovnání, osetí, případně vrácení drnů</t>
    </r>
  </si>
  <si>
    <t>m2</t>
  </si>
  <si>
    <t>A.019</t>
  </si>
  <si>
    <r>
      <t xml:space="preserve">Bourání základu betonového se záhozem jámy sypaninou
</t>
    </r>
    <r>
      <rPr>
        <rFont val="Times New Roman"/>
        <charset val="238"/>
        <family val="1"/>
        <i val="1"/>
        <sz val="12"/>
        <scheme val="none"/>
      </rPr>
      <t>Základové konstrukce bourání základu včetně záhozu jámy sypaninou, zhutnění a urovnání betonového
- Demontáže stávajících sloupů AO (3x) + náhodné bet. objekty v trase (odhad dle zaměření)</t>
    </r>
  </si>
  <si>
    <t>A.020</t>
  </si>
  <si>
    <r>
      <t xml:space="preserve">Hloubení nezapažených jam pro stožáry jednoduché délky do 12 m na rovině ručně v hornině tř 3
</t>
    </r>
    <r>
      <rPr>
        <rFont val="Times New Roman"/>
        <charset val="238"/>
        <family val="1"/>
        <i val="1"/>
        <sz val="12"/>
        <scheme val="none"/>
      </rPr>
      <t xml:space="preserve">"Hloubení nezapažených jam ručně pro stožáry s přemístěním výkopku do vzdálenosti 3 m od okraje jámy nebo naložením na dopravní prostředek, včetně zásypu, zhutnění a urovnání povrchu bez patky jednoduché na rovině, délky přes 10 do 12 m, v hornině třídy 3,  viz situace (BM10-12)</t>
    </r>
  </si>
  <si>
    <t>ks</t>
  </si>
  <si>
    <t>A.021</t>
  </si>
  <si>
    <r>
      <t xml:space="preserve">Betonové konstrukce základů VO, beton do tř. C 30/37 XF4
</t>
    </r>
    <r>
      <rPr>
        <rFont val="Times New Roman"/>
        <charset val="238"/>
        <family val="1"/>
        <i val="1"/>
        <sz val="12"/>
        <scheme val="none"/>
      </rPr>
      <t xml:space="preserve">beton do základů BM10-12 konkrétní provedení viz řezy,  situace </t>
    </r>
  </si>
  <si>
    <t>A.022</t>
  </si>
  <si>
    <r>
      <t xml:space="preserve">Příslušenství pouzdrového základu VO, základ pro sloup BM 10
</t>
    </r>
    <r>
      <rPr>
        <rFont val="Times New Roman"/>
        <charset val="238"/>
        <family val="1"/>
        <i val="1"/>
        <sz val="12"/>
        <scheme val="none"/>
      </rPr>
      <t>viz situace</t>
    </r>
  </si>
  <si>
    <t>A.023</t>
  </si>
  <si>
    <r>
      <t xml:space="preserve">Hloubení nezapažených jam pro stožáry jednoduché délky do 8 m na rovině ručně v hornině tř 3
</t>
    </r>
    <r>
      <rPr>
        <rFont val="Times New Roman"/>
        <charset val="238"/>
        <family val="1"/>
        <i val="1"/>
        <sz val="12"/>
        <scheme val="none"/>
      </rPr>
      <t xml:space="preserve">"Hloubení nezapažených jam ručně pro stožáry s přemístěním výkopku do vzdálenosti 3 m od okraje jámy nebo naložením na dopravní prostředek, včetně zásypu, zhutnění a urovnání povrchu bez patky jednoduché na rovině, délky přes 4 do 8 m, v hornině třídy 3, viz  situace</t>
    </r>
  </si>
  <si>
    <t>A.024</t>
  </si>
  <si>
    <r>
      <t xml:space="preserve">Betonové konstrukce základů VO, beton do tř. C 30/37 XA
</t>
    </r>
    <r>
      <rPr>
        <rFont val="Times New Roman"/>
        <charset val="238"/>
        <family val="1"/>
        <i val="1"/>
        <sz val="12"/>
        <scheme val="none"/>
      </rPr>
      <t>beton do základů sadových 6m sloupů viz řezy a popis v TZ</t>
    </r>
  </si>
  <si>
    <t>A.025</t>
  </si>
  <si>
    <r>
      <t xml:space="preserve">Příslušenství pouzdrového základu VO, základ pro sloup BMP6
</t>
    </r>
    <r>
      <rPr>
        <rFont val="Times New Roman"/>
        <charset val="238"/>
        <family val="1"/>
        <i val="1"/>
        <sz val="12"/>
        <scheme val="none"/>
      </rPr>
      <t xml:space="preserve">"viz  situace</t>
    </r>
  </si>
  <si>
    <t>A.026</t>
  </si>
  <si>
    <r>
      <t xml:space="preserve">Řízený zemní protlak hloubky do 12 m vnějšího průměru do 160 mm v hornině tř 1 až 4
</t>
    </r>
    <r>
      <rPr>
        <rFont val="Times New Roman"/>
        <charset val="238"/>
        <family val="1"/>
        <i val="1"/>
        <sz val="12"/>
        <scheme val="none"/>
      </rPr>
      <t xml:space="preserve">protlaky pod komunikacemi a pod kořenovým systémem, včetně zápichových jam, chrániček a pomocné mechanizace, včetně chrániček
- protlak pro chráníčky D110 
- 1x protlak pro kabel VO + 1x protlak pro rezervní chráničku
- viz. vzorové řezy, TZ a situace
- zápichové a koncové jámy provedenypokud možná co nejmenší s ohledem na okolní sítě a komunikace!! </t>
    </r>
  </si>
  <si>
    <t>m</t>
  </si>
  <si>
    <t>A.027</t>
  </si>
  <si>
    <r>
      <t>Rozebrání a obnova krytu živičného, případně betonového včetně manipulace s bet. panely 
R</t>
    </r>
    <r>
      <rPr>
        <rFont val="Times New Roman"/>
        <charset val="238"/>
        <family val="1"/>
        <i val="1"/>
        <sz val="12"/>
        <scheme val="none"/>
      </rPr>
      <t xml:space="preserve">ozebrání a obnova zpevněného povrchu v trase,  nad i mimo výkop, položka obsahuje i potřebný rozsah rekonstrukce obrub a veškeré dotčené konstrukční vrstvy, včetně manipulace s bet. panely, nebo rozbourání betonového povrchu a jeho obnovu. Včetně opravy povrchu dotčeného v rámci provádění kopaných sond.</t>
    </r>
  </si>
  <si>
    <t>A.028</t>
  </si>
  <si>
    <r>
      <t>Rozebrání a obnova povrchu dlažby / chodníku 
R</t>
    </r>
    <r>
      <rPr>
        <rFont val="Times New Roman"/>
        <charset val="238"/>
        <family val="1"/>
        <i val="1"/>
        <sz val="12"/>
        <scheme val="none"/>
      </rPr>
      <t xml:space="preserve">ozebrání a obnova zpevněného povrchu v trase,  nad i mimo výkop, položka obsahuje i potřebný rozsah rekonstrukce obrub a veškeré dotčené konstrukční vrstv. </t>
    </r>
  </si>
  <si>
    <t>Poznámka</t>
  </si>
  <si>
    <t>Pokládka kabelového vedení VO bude provedena v koordinaci s profesemi dalších SO venkoních sítí a SO zajišťující finální úpravu povrchů. Zejména bude přeložka kabelu VO provedena v předstihu před finálním dokončením povrchu chodníků a okapových chodníčků.</t>
  </si>
  <si>
    <r>
      <rPr>
        <rFont val="Times New Roman"/>
        <charset val="238"/>
        <family val="1"/>
        <i val="1"/>
        <sz val="12"/>
        <scheme val="none"/>
      </rPr>
      <t xml:space="preserve">Při provádění zemních řízených protlaků pok komunikacemi budou zápichové a koncové jámy vyhotoveny mimo komunikace a obruby kominikací. Vzhledem k omezeným prostorovým možnostem dané lokality budou zápichové a koncové jámy provedeny s co možná nejmenšími rozměry. 
Současně je vyžadována nutná koordinace s okolními sítěmi přímo na místě stavby - zejména sítě horkovdu a SLP !! 
V místech možné kolize s okolními sítěmi budou před realizací protlaku provedeny kopané sondy pro přesné určení polohy okolních sítí </t>
    </r>
    <r>
      <rPr>
        <rFont val="Times New Roman"/>
        <charset val="238"/>
        <family val="1"/>
        <sz val="12"/>
        <scheme val="none"/>
      </rPr>
      <t xml:space="preserve">
</t>
    </r>
  </si>
  <si>
    <t>B</t>
  </si>
  <si>
    <t>Silnoproud - montáž / demontáž</t>
  </si>
  <si>
    <t>B.001</t>
  </si>
  <si>
    <r>
      <t xml:space="preserve">Uložení zemnícího páseku FeZn  30x4mm
</t>
    </r>
    <r>
      <rPr>
        <rFont val="Times New Roman CE"/>
        <charset val="238"/>
        <family val="1"/>
        <i val="1"/>
        <sz val="12"/>
        <scheme val="none"/>
      </rPr>
      <t xml:space="preserve">Uložení do výkopů, viz situace a vzorové řezy :  D-06.4-02_Situace </t>
    </r>
  </si>
  <si>
    <t>B.002</t>
  </si>
  <si>
    <t xml:space="preserve">Svorka uzemnění  SS nerez spojovací pro pásek FeZn 30x4, a drát FeZn d10mm, včetně ochranného nátěru spojů</t>
  </si>
  <si>
    <t>B.003</t>
  </si>
  <si>
    <r>
      <t xml:space="preserve">Montáž trubek ochranných plastových tuhých D do 110 mm uložených volně ve výkopu
</t>
    </r>
    <r>
      <rPr>
        <rFont val="Times New Roman CE"/>
        <charset val="238"/>
        <family val="1"/>
        <i val="1"/>
        <sz val="12"/>
        <scheme val="none"/>
      </rPr>
      <t xml:space="preserve">viz situace a vzorové řezy : D-06.4-02_Situace ,  D-06.4-03_Vzorové řezy a detaily
(chráničky HDPE 40/33 SI pro volné úseky)
- v celé trase přeložky bude položena 1x HDPE 40/33 - SI - pro kabel VO, + 1x HDPE 40/33 - SI - rezerva </t>
    </r>
  </si>
  <si>
    <t>B.004</t>
  </si>
  <si>
    <r>
      <t xml:space="preserve">Montáž měděných kabelů CYKY, AYKY do pruřezu 4x16mm2
</t>
    </r>
    <r>
      <rPr>
        <rFont val="Times New Roman"/>
        <charset val="238"/>
        <family val="1"/>
        <i val="1"/>
        <sz val="12"/>
        <scheme val="none"/>
      </rPr>
      <t xml:space="preserve">viz situace a vzorové řezy : D-06.4-02_Situace  , 
zatažení do chrániček do chrániček, vč. ukončení v rozvaděčích , rozpojovacích skříních, nebo sloupech VO</t>
    </r>
  </si>
  <si>
    <t>B.005</t>
  </si>
  <si>
    <r>
      <t xml:space="preserve">Utěsnění chrániček, zemních prostupů.
</t>
    </r>
    <r>
      <rPr>
        <rFont val="Times New Roman CE"/>
        <charset val="238"/>
        <family val="1"/>
        <i val="1"/>
        <sz val="12"/>
        <scheme val="none"/>
      </rPr>
      <t xml:space="preserve">Utěsnění chrániček a prostupů proti vnikání nečistot a vody, vodotěsnou těsnící hmotou, </t>
    </r>
  </si>
  <si>
    <t>kmpl</t>
  </si>
  <si>
    <t>B.006</t>
  </si>
  <si>
    <r>
      <t xml:space="preserve">DEMontáž stožárů osvětlení, bez zemních prací, ocelových, samostatně stojících, délky do 12 m
</t>
    </r>
    <r>
      <rPr>
        <rFont val="Times New Roman"/>
        <charset val="238"/>
        <family val="1"/>
        <i val="1"/>
        <sz val="12"/>
        <scheme val="none"/>
      </rPr>
      <t>viz situace a TZ, 
- včetně veškerého příslušenství, výložníku a svítidla</t>
    </r>
  </si>
  <si>
    <t>B.007</t>
  </si>
  <si>
    <r>
      <t xml:space="preserve">Změření zemního odporu zkušební svorky
</t>
    </r>
    <r>
      <rPr>
        <rFont val="Times New Roman"/>
        <charset val="238"/>
        <family val="1"/>
        <i val="1"/>
        <sz val="12"/>
        <scheme val="none"/>
      </rPr>
      <t>Manipulace na stávajícím vedení změření zemního odporu s demontáží proměřením a opětovným smontováním svorky zkušební svorky, provedeno pro všechny DOTČENÉ sloupy VO</t>
    </r>
  </si>
  <si>
    <t>B.008</t>
  </si>
  <si>
    <r>
      <t xml:space="preserve">Montáž výložník osvětlení jednoramenný sloupový do 70 kg
</t>
    </r>
    <r>
      <rPr>
        <rFont val="Times New Roman"/>
        <charset val="238"/>
        <family val="1"/>
        <i val="1"/>
        <sz val="12"/>
        <scheme val="none"/>
      </rPr>
      <t>Výložníky viz situace a TZ pro sadové sloupy
- dle konečného designového návrhu, případně při montáži svítidla LED na dřík sloupu VO, výložník vynechat</t>
    </r>
  </si>
  <si>
    <t>B.009</t>
  </si>
  <si>
    <r>
      <t xml:space="preserve">Montáž svítidel výbojkových, nebo LED se zapojením vodičů průmyslových nebo venkovních na výložník
</t>
    </r>
    <r>
      <rPr>
        <rFont val="Times New Roman"/>
        <charset val="238"/>
        <family val="1"/>
        <i val="1"/>
        <sz val="12"/>
        <scheme val="none"/>
      </rPr>
      <t>viz situace a TZ, včetně zdroje</t>
    </r>
  </si>
  <si>
    <t>B.010</t>
  </si>
  <si>
    <r>
      <t xml:space="preserve">úprava elektrovýzbroje stožárů osvětlení 1 okruh
- bezbytná </t>
    </r>
    <r>
      <rPr>
        <rFont val="Times New Roman"/>
        <charset val="238"/>
        <family val="1"/>
        <i val="1"/>
        <sz val="12"/>
        <scheme val="none"/>
      </rPr>
      <t>úprava elektrovýzbroje stožáru VO</t>
    </r>
  </si>
  <si>
    <t>B.011</t>
  </si>
  <si>
    <r>
      <t xml:space="preserve">Demontáž svítidel výbojkových se zapojením vodičů průmyslových nebo venkovních, včetně výložníků 
- </t>
    </r>
    <r>
      <rPr>
        <rFont val="Times New Roman"/>
        <charset val="238"/>
        <family val="1"/>
        <i val="1"/>
        <sz val="12"/>
        <scheme val="none"/>
      </rPr>
      <t>viz situace a TZ, včetně zdroje</t>
    </r>
  </si>
  <si>
    <t>B.012</t>
  </si>
  <si>
    <r>
      <t xml:space="preserve">Montáž stožárů osvětlení, bez zemních prací  ocelových do 6m výšky
</t>
    </r>
    <r>
      <rPr>
        <rFont val="Times New Roman"/>
        <charset val="238"/>
        <family val="1"/>
        <i val="1"/>
        <sz val="12"/>
        <scheme val="none"/>
      </rPr>
      <t xml:space="preserve">viz situace, viz TZ </t>
    </r>
  </si>
  <si>
    <t>B.013</t>
  </si>
  <si>
    <r>
      <t xml:space="preserve">Montáž měděných kabelů CYKY, CYKYD, CYKYDY, NYM, NYY, YSLY 750 V 3x1,5 mm2 uložených volně
</t>
    </r>
    <r>
      <rPr>
        <rFont val="Times New Roman"/>
        <charset val="238"/>
        <family val="1"/>
        <i val="1"/>
        <sz val="12"/>
        <scheme val="none"/>
      </rPr>
      <t>viz situace, instalace ve sloupech VO</t>
    </r>
  </si>
  <si>
    <t>B.014</t>
  </si>
  <si>
    <r>
      <t xml:space="preserve">Montáž elektrovýzbroje stožárů osvětlení 2-3 okruhy
</t>
    </r>
    <r>
      <rPr>
        <rFont val="Times New Roman"/>
        <charset val="238"/>
        <family val="1"/>
        <i val="1"/>
        <sz val="12"/>
        <scheme val="none"/>
      </rPr>
      <t xml:space="preserve">elektrovýzbroj, svorkovnice pro max. 4 kabely 4x16 (4F+PEN) a 3xpojistkový odpojovač válcový,  viz TZ, viz situace </t>
    </r>
  </si>
  <si>
    <t>B.015</t>
  </si>
  <si>
    <r>
      <t xml:space="preserve">Ostatní práce při montáži vodičů,šňůr a kabelů - označení vodiče a kabelu dalším štítkem
</t>
    </r>
    <r>
      <rPr>
        <rFont val="Times New Roman"/>
        <charset val="238"/>
        <family val="1"/>
        <i val="1"/>
        <sz val="12"/>
        <scheme val="none"/>
      </rPr>
      <t>štítek označení kabelů, 3*BM</t>
    </r>
  </si>
  <si>
    <t>B.016</t>
  </si>
  <si>
    <t xml:space="preserve">Montáž stožárů osvětlení, bez zemních prací ocelových samostatně stojících, délky do 12 m
viz situace a TZ, </t>
  </si>
  <si>
    <t>B.017</t>
  </si>
  <si>
    <r>
      <t xml:space="preserve">Montáž výložník osvětlení dvouramenný sloupový do 70 kg
</t>
    </r>
    <r>
      <rPr>
        <rFont val="Times New Roman"/>
        <charset val="238"/>
        <family val="1"/>
        <i val="1"/>
        <sz val="12"/>
        <scheme val="none"/>
      </rPr>
      <t>Výložníky viz situace a TZ
- výložníky dvouramenné V2 90° - nebo dle konkrétní situace na stavbě</t>
    </r>
  </si>
  <si>
    <t>B.018</t>
  </si>
  <si>
    <r>
      <t xml:space="preserve">DEMMontáž stávajícího zemního vedení VO
</t>
    </r>
    <r>
      <rPr>
        <rFont val="Times New Roman"/>
        <charset val="238"/>
        <family val="1"/>
        <i val="1"/>
        <sz val="12"/>
        <scheme val="none"/>
      </rPr>
      <t>viz situace, odstranění bude provedeno pokud nebrání zeleň, zpev. Plocha či IS
- vytáhnutí kabelu VO z chrániček</t>
    </r>
  </si>
  <si>
    <t>B.019</t>
  </si>
  <si>
    <r>
      <t xml:space="preserve">Spojka kabelů do AYKY 4x35 / CYKY 4x16
</t>
    </r>
    <r>
      <rPr>
        <rFont val="Times New Roman"/>
        <charset val="238"/>
        <family val="1"/>
        <i val="1"/>
        <sz val="12"/>
        <scheme val="none"/>
      </rPr>
      <t>nespojkovat novém VO na stáv. rozvod, , v místech pův. sloupů VO</t>
    </r>
  </si>
  <si>
    <t>C</t>
  </si>
  <si>
    <t>Silnoproud - specifikace</t>
  </si>
  <si>
    <t>C.001</t>
  </si>
  <si>
    <r>
      <t xml:space="preserve">Zemnící pásek FeZn 30x4mm,
</t>
    </r>
    <r>
      <rPr>
        <rFont val="Times New Roman CE"/>
        <charset val="238"/>
        <family val="1"/>
        <i val="1"/>
        <sz val="12"/>
        <scheme val="none"/>
      </rPr>
      <t xml:space="preserve">Uložení do výkopů, viz situace a vzorové řezy :  D-06.4-02_Situace ,  D-06.4-03_Vzorové řezy a detaily</t>
    </r>
  </si>
  <si>
    <t>C.002</t>
  </si>
  <si>
    <r>
      <t xml:space="preserve">Zemnící drát Fezn d10mm,
</t>
    </r>
    <r>
      <rPr>
        <rFont val="Times New Roman"/>
        <charset val="238"/>
        <family val="1"/>
        <i val="1"/>
        <sz val="12"/>
        <scheme val="none"/>
      </rPr>
      <t xml:space="preserve">uzemění sloupů VO viz vzorové řezy, </t>
    </r>
    <r>
      <rPr>
        <rFont val="Times New Roman CE"/>
        <charset val="238"/>
        <family val="1"/>
        <i val="1"/>
        <sz val="12"/>
        <scheme val="none"/>
      </rPr>
      <t xml:space="preserve"> viz: D-06.4-02_Situace ,  D-06.4-03_Vzorové řezy a detaily</t>
    </r>
  </si>
  <si>
    <t>C.003</t>
  </si>
  <si>
    <t xml:space="preserve">Svorka uzemnění  SS nerez spojovací pro drát FeZn d10 a páesek FeZn 30x4</t>
  </si>
  <si>
    <t>C.004</t>
  </si>
  <si>
    <r>
      <t xml:space="preserve">Kabel NN/VO - CYKY 4x16mm2
</t>
    </r>
    <r>
      <rPr>
        <rFont val="Times New Roman CE"/>
        <charset val="238"/>
        <family val="1"/>
        <i val="1"/>
        <sz val="12"/>
        <scheme val="none"/>
      </rPr>
      <t>včetně 5% rezervy na prořez</t>
    </r>
  </si>
  <si>
    <t>C.005</t>
  </si>
  <si>
    <r>
      <t xml:space="preserve">Trubka (chránička) elektroinstalační ohebná HDPE 40/33 SI 
</t>
    </r>
    <r>
      <rPr>
        <rFont val="Times New Roman CE"/>
        <charset val="238"/>
        <family val="1"/>
        <i val="1"/>
        <sz val="12"/>
        <scheme val="none"/>
      </rPr>
      <t xml:space="preserve">Uložení do výkopů, viz situace a vzorové řezy : D-06.4-02_Situace ,  D-06.4-03_Vzorové řezy a detaily</t>
    </r>
  </si>
  <si>
    <t>C.006</t>
  </si>
  <si>
    <t xml:space="preserve">Ucpávky pro utěsnění chrániček a zemních prostupů
- těsnící hmota do chráníček vodotěsná, těsnící hmota pro požární utěsnění chrániček a prostupů MDO a DO sestavy, </t>
  </si>
  <si>
    <t>C.007</t>
  </si>
  <si>
    <r>
      <t>výložník 2-2500/90°;
-</t>
    </r>
    <r>
      <rPr>
        <rFont val="Times New Roman"/>
        <charset val="238"/>
        <family val="1"/>
        <i val="1"/>
        <sz val="12"/>
        <scheme val="none"/>
      </rPr>
      <t>doplnění výložníku na stáv. sloup VO
- výložník na nový sloup VO</t>
    </r>
  </si>
  <si>
    <t>C.008</t>
  </si>
  <si>
    <r>
      <t xml:space="preserve">Elektrovýzbroj stožáru VO
</t>
    </r>
    <r>
      <rPr>
        <rFont val="Times New Roman"/>
        <charset val="238"/>
        <family val="1"/>
        <i val="1"/>
        <sz val="12"/>
        <scheme val="none"/>
      </rPr>
      <t xml:space="preserve">elektrovýzbroj, svorkovnice pro max. 4 kabely a pojistkový odpojovač pro max 3f.  viz TZ, viz situace, viz B</t>
    </r>
  </si>
  <si>
    <t>C.009</t>
  </si>
  <si>
    <r>
      <t xml:space="preserve">Elektrovýzbroj stožáru VO - dozbrojení/ úprava stáv. sloupu VO
</t>
    </r>
    <r>
      <rPr>
        <rFont val="Times New Roman"/>
        <charset val="238"/>
        <family val="1"/>
        <i val="1"/>
        <sz val="12"/>
        <scheme val="none"/>
      </rPr>
      <t xml:space="preserve">elektrovýzbroj, svorkovnice pro max. 4 kabely a pojistkový odpojovač pro max 3f.  viz TZ, viz situace, viz B</t>
    </r>
  </si>
  <si>
    <t>C.010</t>
  </si>
  <si>
    <r>
      <t xml:space="preserve">stožár osvětlovací BM 10-12 pozinkovaný- uliční
</t>
    </r>
    <r>
      <rPr>
        <rFont val="Times New Roman"/>
        <charset val="238"/>
        <family val="1"/>
        <i val="1"/>
        <sz val="12"/>
        <scheme val="none"/>
      </rPr>
      <t>viz situace a TZ,</t>
    </r>
  </si>
  <si>
    <t>C.011</t>
  </si>
  <si>
    <r>
      <t xml:space="preserve">Silniční svítidlo LED
</t>
    </r>
    <r>
      <rPr>
        <rFont val="Times New Roman"/>
        <charset val="238"/>
        <family val="1"/>
        <i val="1"/>
        <sz val="12"/>
        <scheme val="none"/>
      </rPr>
      <t xml:space="preserve"> - svítidlo dle TZ  - provedení jako designové, výkon cca 38W</t>
    </r>
  </si>
  <si>
    <t>C.012</t>
  </si>
  <si>
    <r>
      <t xml:space="preserve">Silniční svítidlo výbojkové, typ a výkon dle TZ
</t>
    </r>
    <r>
      <rPr>
        <rFont val="Times New Roman"/>
        <charset val="238"/>
        <family val="1"/>
        <i val="1"/>
        <sz val="12"/>
        <scheme val="none"/>
      </rPr>
      <t>viz situace a TZ, včetně zdroje</t>
    </r>
  </si>
  <si>
    <t>C.013</t>
  </si>
  <si>
    <t xml:space="preserve">svorka uzemnění  SZa nerez zkušební
</t>
  </si>
  <si>
    <t>C.014</t>
  </si>
  <si>
    <r>
      <t xml:space="preserve">Výložník  ATYP/+0° pro svítidlo LED
</t>
    </r>
    <r>
      <rPr>
        <rFont val="Times New Roman"/>
        <charset val="238"/>
        <family val="1"/>
        <i val="1"/>
        <sz val="12"/>
        <scheme val="none"/>
      </rPr>
      <t>- provedeno dle konečného designového řešení sloupu VO, případně vynecháno</t>
    </r>
  </si>
  <si>
    <t>C.015</t>
  </si>
  <si>
    <r>
      <t xml:space="preserve">výložník 2-2500/90
</t>
    </r>
    <r>
      <rPr>
        <rFont val="Times New Roman"/>
        <charset val="238"/>
        <family val="1"/>
        <i val="1"/>
        <sz val="12"/>
        <scheme val="none"/>
      </rPr>
      <t>viz situace a TZ;</t>
    </r>
  </si>
  <si>
    <t>C.016</t>
  </si>
  <si>
    <r>
      <t xml:space="preserve">Sloup silniční BMP6 pozinkovaný
</t>
    </r>
    <r>
      <rPr>
        <rFont val="Times New Roman"/>
        <charset val="238"/>
        <family val="1"/>
        <i val="1"/>
        <sz val="12"/>
        <scheme val="none"/>
      </rPr>
      <t xml:space="preserve">viz situace a TZ, sloup bezpaticový silniční s manžetou, zesílený pro montáž výložníku- desingově sladěný s LED svítidlem, včetně barevného provedí
- předpokladk konického sloupu 6m </t>
    </r>
  </si>
  <si>
    <t>C.017</t>
  </si>
  <si>
    <r>
      <t xml:space="preserve">Spojka kabelů do 4x35 AYKY / CYKY 4x16
</t>
    </r>
    <r>
      <rPr>
        <rFont val="Times New Roman"/>
        <charset val="238"/>
        <family val="1"/>
        <i val="1"/>
        <sz val="12"/>
        <scheme val="none"/>
      </rPr>
      <t xml:space="preserve">nespojkovat v novém VO, pouze pro napojení stávajících větví tam, kde nelze provést výměnu po nejbližší sloup VO, součástí dodávky je i kabeláž do 4m </t>
    </r>
  </si>
  <si>
    <t>D</t>
  </si>
  <si>
    <t>Ostatní</t>
  </si>
  <si>
    <t>D.001</t>
  </si>
  <si>
    <r>
      <t xml:space="preserve">Písmomalířské práce číslice a písmena výšky do 10 cm
</t>
    </r>
    <r>
      <rPr>
        <rFont val="Times New Roman"/>
        <charset val="238"/>
        <family val="1"/>
        <i val="1"/>
        <sz val="12"/>
        <scheme val="none"/>
      </rPr>
      <t>dle předpokládaného číslování sloupů a rozvaděčů, může doznat změn dle aktuálního pasportu;</t>
    </r>
  </si>
  <si>
    <t>D.002</t>
  </si>
  <si>
    <t>barva syntetická zinkochromátová černá</t>
  </si>
  <si>
    <t>kg</t>
  </si>
  <si>
    <t>D.003</t>
  </si>
  <si>
    <r>
      <t xml:space="preserve">úprava sloupů ochranným lakem
</t>
    </r>
    <r>
      <rPr>
        <rFont val="Times New Roman"/>
        <charset val="238"/>
        <family val="1"/>
        <i val="1"/>
        <sz val="12"/>
        <scheme val="none"/>
      </rPr>
      <t xml:space="preserve"> součást dodávky daných sloupů</t>
    </r>
  </si>
  <si>
    <t>-</t>
  </si>
  <si>
    <r>
      <t xml:space="preserve">Montážní mechanismy
</t>
    </r>
    <r>
      <rPr>
        <rFont val="Times New Roman CE"/>
        <charset val="238"/>
        <family val="1"/>
        <i val="1"/>
        <sz val="12"/>
        <scheme val="none"/>
      </rPr>
      <t>obecné požadavky na pomocnou mechanizaci</t>
    </r>
  </si>
  <si>
    <t>hod</t>
  </si>
  <si>
    <r>
      <t xml:space="preserve">Dokumentace skutečného provedení stavby
</t>
    </r>
    <r>
      <rPr>
        <rFont val="Times New Roman CE"/>
        <charset val="238"/>
        <family val="1"/>
        <i val="1"/>
        <sz val="12"/>
        <scheme val="none"/>
      </rPr>
      <t>Průzkumné, geodetické a projektové práce projektové práce dokumentace stavby (výkresová a textová) skutečného provedení stavby</t>
    </r>
  </si>
  <si>
    <r>
      <t xml:space="preserve">Celková prohlídka elektrického rozvodu a zařízení do 0,5 milionu Kč  
</t>
    </r>
    <r>
      <rPr>
        <rFont val="Times New Roman CE"/>
        <charset val="238"/>
        <family val="1"/>
        <i val="1"/>
        <sz val="12"/>
        <scheme val="none"/>
      </rPr>
      <t>výchozí revize dle podmínek TZ</t>
    </r>
  </si>
  <si>
    <t>D.004</t>
  </si>
  <si>
    <r>
      <t xml:space="preserve">Hodinová zúčtovací sazba technik odborný
</t>
    </r>
    <r>
      <rPr>
        <rFont val="Times New Roman CE"/>
        <charset val="238"/>
        <family val="1"/>
        <i val="1"/>
        <sz val="12"/>
        <scheme val="none"/>
      </rPr>
      <t>posouzení výkopku z hlediska vhodnosti pro opětovný zásyp, posouzení únosnosti zeminy z hlediska přípravy zakládání sloupů, koordinace výkopových prací v technicky náročnějších úsecích</t>
    </r>
  </si>
  <si>
    <t>D.005</t>
  </si>
  <si>
    <r>
      <t xml:space="preserve">Hodinová zúčtovací sazba technik odborný
</t>
    </r>
    <r>
      <rPr>
        <rFont val="Times New Roman CE"/>
        <charset val="238"/>
        <family val="1"/>
        <i val="1"/>
        <sz val="12"/>
        <scheme val="none"/>
      </rPr>
      <t>placená součinnost správce</t>
    </r>
  </si>
</sst>
</file>

<file path=xl/styles.xml><?xml version="1.0" encoding="utf-8"?>
<styleSheet xmlns="http://schemas.openxmlformats.org/spreadsheetml/2006/main">
  <numFmts count="8">
    <numFmt numFmtId="164" formatCode="#,##0 &quot;Kč&quot;;-#,##0 &quot;Kč&quot;"/>
    <numFmt numFmtId="165" formatCode="#,##0.-"/>
    <numFmt numFmtId="166" formatCode="#,##0.0"/>
    <numFmt numFmtId="167" formatCode="#,##0.00.-"/>
    <numFmt numFmtId="168" formatCode="_ * #,##0_ ;_ * -#,##0_ ;_ * &quot;-&quot;_ ;_ @_ "/>
    <numFmt numFmtId="169" formatCode="_ * #,##0.00_ ;_ * -#,##0.00_ ;_ * &quot;-&quot;??_ ;_ @_ "/>
    <numFmt numFmtId="170" formatCode="_ &quot;Fr.&quot; * #,##0_ ;_ &quot;Fr.&quot; * -#,##0_ ;_ &quot;Fr.&quot; * &quot;-&quot;_ ;_ @_ "/>
    <numFmt numFmtId="171" formatCode="_ &quot;Fr.&quot; * #,##0.00_ ;_ &quot;Fr.&quot; * -#,##0.00_ ;_ &quot;Fr.&quot; * &quot;-&quot;??_ ;_ @_ "/>
  </numFmts>
  <fonts count="26">
    <font>
      <sz val="12"/>
      <name val="Times New Roman CE"/>
      <family val="2"/>
      <charset val="238"/>
    </font>
    <font>
      <sz val="10"/>
      <name val="Times New Roman CE"/>
      <charset val="238"/>
    </font>
    <font>
      <sz val="12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4"/>
      <name val="Arial CE"/>
      <charset val="110"/>
    </font>
    <font>
      <sz val="7"/>
      <name val="Arial CE"/>
      <charset val="110"/>
    </font>
    <font>
      <b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charset val="238"/>
    </font>
    <font>
      <sz val="10"/>
      <name val="Arial CE"/>
      <charset val="238"/>
    </font>
    <font>
      <b/>
      <sz val="10"/>
      <name val="Arial"/>
      <charset val="238"/>
    </font>
    <font>
      <b/>
      <sz val="8"/>
      <name val="Arial"/>
      <charset val="238"/>
    </font>
    <font>
      <b/>
      <u/>
      <sz val="12"/>
      <name val="Arial"/>
      <charset val="238"/>
    </font>
    <font>
      <b/>
      <sz val="12"/>
      <name val="Arial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0"/>
      <name val="Arial"/>
      <charset val="238"/>
    </font>
    <font>
      <sz val="11"/>
      <color indexed="8"/>
      <name val="Calibri"/>
      <charset val="238"/>
    </font>
    <font>
      <b/>
      <sz val="12"/>
      <name val="Arial CE"/>
      <charset val="238"/>
    </font>
    <font>
      <b/>
      <sz val="24"/>
      <name val="Tahoma"/>
      <charset val="238"/>
    </font>
    <font>
      <sz val="11"/>
      <color theme="1"/>
      <name val="Calibri"/>
      <charset val="238"/>
      <scheme val="minor"/>
    </font>
    <font>
      <sz val="14"/>
      <name val="Tahoma"/>
      <charset val="238"/>
    </font>
    <font>
      <b/>
      <sz val="14"/>
      <name val="Arial CE"/>
      <charset val="238"/>
    </font>
    <font>
      <b/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</fills>
  <borders count="47">
    <border/>
    <border>
      <left style="medium">
        <color indexed="64"/>
      </left>
      <top style="medium">
        <color indexed="64"/>
      </top>
    </border>
    <border>
      <top style="medium">
        <color indexed="64"/>
      </top>
    </border>
    <border>
      <right style="medium">
        <color indexed="64"/>
      </right>
      <top style="medium">
        <color indexed="64"/>
      </top>
    </border>
    <border>
      <left style="medium">
        <color indexed="64"/>
      </left>
    </border>
    <border>
      <right style="medium">
        <color indexed="64"/>
      </right>
    </border>
    <border>
      <left style="medium">
        <color indexed="64"/>
      </left>
      <top style="thin">
        <color indexed="64"/>
      </top>
      <bottom style="thin">
        <color indexed="64"/>
      </bottom>
    </border>
    <border>
      <top style="thin">
        <color indexed="64"/>
      </top>
      <bottom style="thin">
        <color indexed="64"/>
      </bottom>
    </border>
    <border>
      <right style="medium">
        <color indexed="64"/>
      </right>
      <top style="thin">
        <color indexed="64"/>
      </top>
      <bottom style="thin">
        <color indexed="64"/>
      </bottom>
    </border>
    <border>
      <left style="medium">
        <color indexed="64"/>
      </left>
      <top style="thin">
        <color indexed="64"/>
      </top>
      <bottom style="medium">
        <color indexed="64"/>
      </bottom>
    </border>
    <border>
      <top style="thin">
        <color indexed="64"/>
      </top>
      <bottom style="medium">
        <color indexed="64"/>
      </bottom>
    </border>
    <border>
      <right style="medium">
        <color indexed="64"/>
      </right>
      <top style="thin">
        <color indexed="64"/>
      </top>
      <bottom style="medium">
        <color indexed="64"/>
      </bottom>
    </border>
    <border>
      <left style="thick">
        <color auto="1"/>
      </left>
      <right style="hair">
        <color theme="0" tint="-0.149845881527146"/>
      </right>
      <top style="thick">
        <color auto="1"/>
      </top>
      <bottom style="thick">
        <color auto="1"/>
      </bottom>
    </border>
    <border>
      <left style="hair">
        <color theme="0" tint="-0.149845881527146"/>
      </left>
      <right style="hair">
        <color theme="0" tint="-0.149845881527146"/>
      </right>
      <top style="thick">
        <color auto="1"/>
      </top>
      <bottom style="thick">
        <color auto="1"/>
      </bottom>
    </border>
    <border>
      <left style="hair">
        <color theme="0" tint="-0.149845881527146"/>
      </left>
      <right style="thick">
        <color auto="1"/>
      </right>
      <top style="thick">
        <color auto="1"/>
      </top>
      <bottom style="thick">
        <color auto="1"/>
      </bottom>
    </border>
    <border>
      <left style="thick">
        <color auto="1"/>
      </left>
      <right style="hair">
        <color theme="0" tint="-0.149845881527146"/>
      </right>
      <top style="medium">
        <color auto="1"/>
      </top>
      <bottom style="medium">
        <color auto="1"/>
      </bottom>
    </border>
    <border>
      <left style="hair">
        <color theme="0" tint="-0.149845881527146"/>
      </left>
      <right style="hair">
        <color theme="0" tint="-0.149845881527146"/>
      </right>
      <top style="medium">
        <color auto="1"/>
      </top>
      <bottom style="medium">
        <color auto="1"/>
      </bottom>
    </border>
    <border>
      <left style="hair">
        <color theme="0" tint="-0.149845881527146"/>
      </left>
      <right style="thick">
        <color auto="1"/>
      </right>
      <top style="medium">
        <color auto="1"/>
      </top>
      <bottom style="medium">
        <color auto="1"/>
      </bottom>
    </border>
    <border>
      <left style="thick">
        <color indexed="64"/>
      </left>
      <right style="hair">
        <color theme="0" tint="-0.149845881527146"/>
      </right>
      <top style="medium">
        <color auto="1"/>
      </top>
      <bottom style="thick">
        <color indexed="64"/>
      </bottom>
    </border>
    <border>
      <left style="hair">
        <color theme="0" tint="-0.149845881527146"/>
      </left>
      <right style="hair">
        <color theme="0" tint="-0.149845881527146"/>
      </right>
      <top style="medium">
        <color indexed="64"/>
      </top>
      <bottom style="thick">
        <color auto="1"/>
      </bottom>
    </border>
    <border>
      <left style="hair">
        <color theme="0" tint="-0.149845881527146"/>
      </left>
      <top style="medium">
        <color auto="1"/>
      </top>
      <bottom style="thick">
        <color indexed="64"/>
      </bottom>
    </border>
    <border>
      <left style="hair">
        <color theme="0" tint="-0.149845881527146"/>
      </left>
      <right style="thick">
        <color indexed="64"/>
      </right>
      <top style="medium">
        <color auto="1"/>
      </top>
      <bottom style="thick">
        <color indexed="64"/>
      </bottom>
    </border>
    <border>
      <left style="thick">
        <color auto="1"/>
      </left>
      <right style="hair">
        <color theme="0" tint="-0.149845881527146"/>
      </right>
      <bottom style="hair">
        <color theme="0" tint="-0.149845881527146"/>
      </bottom>
    </border>
    <border>
      <left style="hair">
        <color theme="0" tint="-0.149845881527146"/>
      </left>
      <right style="hair">
        <color theme="0" tint="-0.149845881527146"/>
      </right>
      <bottom style="hair">
        <color theme="0" tint="-0.149845881527146"/>
      </bottom>
    </border>
    <border>
      <left style="hair">
        <color theme="0" tint="-0.149845881527146"/>
      </left>
      <right style="thick">
        <color auto="1"/>
      </right>
      <bottom style="hair">
        <color theme="0" tint="-0.149845881527146"/>
      </bottom>
    </border>
    <border>
      <left style="hair">
        <color theme="0" tint="-0.149845881527146"/>
      </left>
      <right style="hair">
        <color theme="0" tint="-0.149845881527146"/>
      </right>
      <top style="hair">
        <color theme="0" tint="-0.149845881527146"/>
      </top>
      <bottom style="hair">
        <color theme="0" tint="-0.149845881527146"/>
      </bottom>
    </border>
    <border>
      <left style="hair">
        <color theme="0" tint="-0.149845881527146"/>
      </left>
      <right style="thick">
        <color auto="1"/>
      </right>
      <top style="hair">
        <color theme="0" tint="-0.149845881527146"/>
      </top>
      <bottom style="hair">
        <color theme="0" tint="-0.149845881527146"/>
      </bottom>
    </border>
    <border>
      <left style="hair">
        <color theme="0" tint="-0.149845881527146"/>
      </left>
      <right style="hair">
        <color theme="0" tint="-0.149845881527146"/>
      </right>
      <top style="hair">
        <color theme="0" tint="-0.149845881527146"/>
      </top>
    </border>
    <border>
      <left style="thick">
        <color auto="1"/>
      </left>
      <right style="hair">
        <color theme="0" tint="-0.149845881527146"/>
      </right>
      <top style="hair">
        <color theme="0" tint="-0.149845881527146"/>
      </top>
      <bottom style="hair">
        <color theme="0" tint="-0.149845881527146"/>
      </bottom>
    </border>
    <border>
      <left style="thick">
        <color auto="1"/>
      </left>
      <right style="hair">
        <color theme="0" tint="-0.149845881527146"/>
      </right>
      <top style="hair">
        <color theme="0" tint="-0.149845881527146"/>
      </top>
    </border>
    <border>
      <left style="hair">
        <color theme="0" tint="-0.149845881527146"/>
      </left>
      <right style="hair">
        <color theme="0" tint="-0.149845881527146"/>
      </right>
    </border>
    <border>
      <left style="hair">
        <color theme="0" tint="-0.149845881527146"/>
      </left>
      <right style="thick">
        <color auto="1"/>
      </right>
      <top style="hair">
        <color theme="0" tint="-0.149845881527146"/>
      </top>
    </border>
    <border>
      <left style="hair">
        <color theme="0" tint="-0.149845881527146"/>
      </left>
      <top style="hair">
        <color theme="0" tint="-0.149845881527146"/>
      </top>
    </border>
    <border>
      <right style="hair">
        <color theme="0" tint="-0.149845881527146"/>
      </right>
      <top style="hair">
        <color theme="0" tint="-0.149845881527146"/>
      </top>
    </border>
    <border>
      <left style="thick">
        <color auto="1"/>
      </left>
      <right style="hair">
        <color theme="0" tint="-0.149845881527146"/>
      </right>
      <top style="hair">
        <color theme="0" tint="-0.149845881527146"/>
      </top>
      <bottom style="thick">
        <color auto="1"/>
      </bottom>
    </border>
    <border>
      <left style="hair">
        <color theme="0" tint="-0.149845881527146"/>
      </left>
      <right style="hair">
        <color theme="0" tint="-0.149845881527146"/>
      </right>
      <top style="hair">
        <color theme="0" tint="-0.149845881527146"/>
      </top>
      <bottom style="thick">
        <color auto="1"/>
      </bottom>
    </border>
    <border>
      <left style="hair">
        <color theme="0" tint="-0.149845881527146"/>
      </left>
      <right style="thick">
        <color auto="1"/>
      </right>
      <top style="hair">
        <color theme="0" tint="-0.149845881527146"/>
      </top>
      <bottom style="thick">
        <color auto="1"/>
      </bottom>
    </border>
    <border>
      <left style="thick">
        <color auto="1"/>
      </left>
      <right style="hair">
        <color theme="0" tint="-0.149845881527146"/>
      </right>
    </border>
    <border>
      <left style="hair">
        <color theme="0" tint="-0.149845881527146"/>
      </left>
    </border>
    <border>
      <left style="hair">
        <color theme="0" tint="-0.149845881527146"/>
      </left>
      <right style="thick">
        <color indexed="64"/>
      </right>
    </border>
    <border>
      <left style="hair">
        <color theme="0" tint="-0.149845881527146"/>
      </left>
      <top style="hair">
        <color theme="0" tint="-0.149845881527146"/>
      </top>
      <bottom style="hair">
        <color theme="0" tint="-0.149845881527146"/>
      </bottom>
    </border>
    <border>
      <right style="hair">
        <color theme="0" tint="-0.149845881527146"/>
      </right>
      <top style="hair">
        <color theme="0" tint="-0.149845881527146"/>
      </top>
      <bottom style="hair">
        <color theme="0" tint="-0.149845881527146"/>
      </bottom>
    </border>
    <border>
      <left style="hair">
        <color theme="0" tint="-0.149845881527146"/>
      </left>
      <right style="hair">
        <color theme="0" tint="-0.149845881527146"/>
      </right>
      <top style="hair">
        <color theme="0" tint="-0.149845881527146"/>
      </top>
      <bottom style="thin">
        <color indexed="64"/>
      </bottom>
    </border>
    <border>
      <right style="hair">
        <color theme="0" tint="-0.149845881527146"/>
      </right>
      <bottom style="hair">
        <color theme="0" tint="-0.149845881527146"/>
      </bottom>
    </border>
    <border>
      <right style="hair">
        <color theme="0" tint="-0.149845881527146"/>
      </right>
    </border>
    <border>
      <left style="hair">
        <color theme="0" tint="-0.149845881527146"/>
      </left>
      <right style="hair">
        <color theme="0" tint="-0.149845881527146"/>
      </right>
      <bottom style="thick">
        <color auto="1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</borders>
  <cellStyleXfs count="26">
    <xf numFmtId="0" fontId="0" fillId="0" borderId="0"/>
    <xf numFmtId="0" fontId="18" fillId="0" borderId="0"/>
    <xf numFmtId="0" fontId="19" fillId="0" borderId="0"/>
    <xf numFmtId="0" fontId="0" fillId="0" borderId="0"/>
    <xf numFmtId="0" fontId="19" fillId="0" borderId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0" fontId="20" fillId="0" borderId="0"/>
    <xf numFmtId="0" fontId="21" fillId="0" borderId="0"/>
    <xf numFmtId="0" fontId="0" fillId="0" borderId="0"/>
    <xf numFmtId="0" fontId="0" fillId="0" borderId="0"/>
    <xf numFmtId="0" fontId="0" fillId="0" borderId="0"/>
    <xf numFmtId="0" fontId="0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8" fillId="0" borderId="0"/>
    <xf numFmtId="0" fontId="7" fillId="3" borderId="0">
      <alignment horizontal="left"/>
    </xf>
    <xf numFmtId="0" fontId="24" fillId="4" borderId="0"/>
    <xf numFmtId="0" fontId="10" fillId="0" borderId="0" applyProtection="0"/>
    <xf numFmtId="0" fontId="7" fillId="0" borderId="0"/>
    <xf numFmtId="166" fontId="25" fillId="0" borderId="46">
      <alignment horizontal="right" vertical="center"/>
    </xf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10" fillId="0" borderId="0"/>
  </cellStyleXfs>
  <cellXfs count="141">
    <xf numFmtId="0" fontId="0" fillId="0" borderId="0" xfId="0"/>
    <xf numFmtId="0" fontId="1" fillId="0" borderId="0" xfId="0" applyFont="1"/>
    <xf numFmtId="0" fontId="2" fillId="0" borderId="0" xfId="1" applyFont="1" applyFill="1" applyBorder="1"/>
    <xf numFmtId="0" fontId="3" fillId="0" borderId="0" xfId="2" applyFont="1" applyFill="1" applyBorder="1"/>
    <xf numFmtId="0" fontId="2" fillId="0" borderId="0" xfId="2" applyFont="1" applyFill="1" applyBorder="1"/>
    <xf numFmtId="0" fontId="0" fillId="0" borderId="0" xfId="0" applyFont="1"/>
    <xf numFmtId="0" fontId="4" fillId="2" borderId="1" xfId="0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center"/>
    </xf>
    <xf numFmtId="0" fontId="5" fillId="2" borderId="3" xfId="0" applyFont="1" applyFill="1" applyBorder="1" applyAlignment="1" applyProtection="1">
      <alignment horizontal="center"/>
    </xf>
    <xf numFmtId="0" fontId="5" fillId="2" borderId="4" xfId="0" applyFont="1" applyFill="1" applyBorder="1" applyAlignment="1" applyProtection="1">
      <alignment horizontal="center"/>
    </xf>
    <xf numFmtId="0" fontId="5" fillId="2" borderId="0" xfId="0" applyFont="1" applyFill="1" applyBorder="1" applyAlignment="1" applyProtection="1">
      <alignment horizontal="center"/>
    </xf>
    <xf numFmtId="0" fontId="5" fillId="2" borderId="5" xfId="0" applyFont="1" applyFill="1" applyBorder="1" applyAlignment="1" applyProtection="1">
      <alignment horizontal="center"/>
    </xf>
    <xf numFmtId="0" fontId="4" fillId="2" borderId="4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horizontal="left"/>
    </xf>
    <xf numFmtId="0" fontId="6" fillId="2" borderId="5" xfId="0" applyFont="1" applyFill="1" applyBorder="1" applyAlignment="1" applyProtection="1">
      <alignment horizontal="left"/>
    </xf>
    <xf numFmtId="0" fontId="7" fillId="2" borderId="0" xfId="0" applyFont="1" applyFill="1" applyBorder="1" applyAlignment="1" applyProtection="1">
      <alignment horizontal="left" vertical="center"/>
    </xf>
    <xf numFmtId="0" fontId="7" fillId="2" borderId="0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/>
    </xf>
    <xf numFmtId="0" fontId="4" fillId="2" borderId="5" xfId="0" applyFont="1" applyFill="1" applyBorder="1" applyAlignment="1" applyProtection="1">
      <alignment horizontal="center" vertical="center"/>
    </xf>
    <xf numFmtId="0" fontId="8" fillId="2" borderId="0" xfId="0" applyFont="1" applyFill="1" applyBorder="1" applyAlignment="1" applyProtection="1">
      <alignment horizontal="left" vertical="center"/>
    </xf>
    <xf numFmtId="0" fontId="9" fillId="2" borderId="0" xfId="0" applyFont="1" applyFill="1" applyBorder="1" applyAlignment="1" applyProtection="1">
      <alignment horizontal="left" vertical="center"/>
    </xf>
    <xf numFmtId="0" fontId="10" fillId="2" borderId="0" xfId="0" applyFont="1" applyFill="1" applyBorder="1" applyAlignment="1" applyProtection="1">
      <alignment horizontal="left" vertical="center"/>
    </xf>
    <xf numFmtId="49" fontId="7" fillId="2" borderId="0" xfId="0" applyNumberFormat="1" applyFont="1" applyFill="1" applyBorder="1" applyAlignment="1" applyProtection="1">
      <alignment horizontal="left" vertical="center"/>
    </xf>
    <xf numFmtId="0" fontId="4" fillId="2" borderId="0" xfId="0" applyFont="1" applyFill="1" applyBorder="1" applyAlignment="1" applyProtection="1">
      <alignment horizontal="left"/>
    </xf>
    <xf numFmtId="0" fontId="4" fillId="2" borderId="5" xfId="0" applyFont="1" applyFill="1" applyBorder="1" applyAlignment="1" applyProtection="1">
      <alignment horizontal="left"/>
    </xf>
    <xf numFmtId="0" fontId="4" fillId="2" borderId="6" xfId="0" applyFont="1" applyFill="1" applyBorder="1" applyAlignment="1" applyProtection="1">
      <alignment horizontal="left" vertical="center"/>
    </xf>
    <xf numFmtId="0" fontId="4" fillId="2" borderId="7" xfId="0" applyFont="1" applyFill="1" applyBorder="1" applyAlignment="1" applyProtection="1">
      <alignment horizontal="left"/>
    </xf>
    <xf numFmtId="0" fontId="4" fillId="2" borderId="8" xfId="0" applyFont="1" applyFill="1" applyBorder="1" applyAlignment="1" applyProtection="1">
      <alignment horizontal="right"/>
    </xf>
    <xf numFmtId="0" fontId="1" fillId="0" borderId="4" xfId="0" applyFont="1" applyBorder="1"/>
    <xf numFmtId="0" fontId="11" fillId="0" borderId="0" xfId="0" applyFont="1" applyBorder="1" applyAlignment="1" applyProtection="1">
      <alignment horizontal="left" vertical="center"/>
    </xf>
    <xf numFmtId="164" fontId="11" fillId="0" borderId="5" xfId="0" applyNumberFormat="1" applyFont="1" applyBorder="1" applyAlignment="1" applyProtection="1">
      <alignment horizontal="right" vertical="center"/>
    </xf>
    <xf numFmtId="0" fontId="0" fillId="0" borderId="4" xfId="0" applyFont="1" applyBorder="1"/>
    <xf numFmtId="0" fontId="12" fillId="0" borderId="0" xfId="0" applyFont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left" vertical="center"/>
    </xf>
    <xf numFmtId="164" fontId="12" fillId="0" borderId="5" xfId="0" applyNumberFormat="1" applyFont="1" applyBorder="1" applyAlignment="1" applyProtection="1">
      <alignment horizontal="right" vertical="center"/>
    </xf>
    <xf numFmtId="0" fontId="0" fillId="0" borderId="9" xfId="0" applyFont="1" applyBorder="1"/>
    <xf numFmtId="0" fontId="13" fillId="0" borderId="10" xfId="0" applyFont="1" applyBorder="1" applyAlignment="1" applyProtection="1">
      <alignment horizontal="left" vertical="center"/>
    </xf>
    <xf numFmtId="0" fontId="14" fillId="0" borderId="10" xfId="0" applyFont="1" applyBorder="1" applyAlignment="1" applyProtection="1">
      <alignment horizontal="left" vertical="center"/>
    </xf>
    <xf numFmtId="164" fontId="14" fillId="0" borderId="11" xfId="0" applyNumberFormat="1" applyFont="1" applyBorder="1" applyAlignment="1" applyProtection="1">
      <alignment horizontal="right" vertical="center"/>
    </xf>
    <xf numFmtId="0" fontId="2" fillId="0" borderId="0" xfId="1" applyFont="1" applyBorder="1"/>
    <xf numFmtId="165" fontId="2" fillId="0" borderId="0" xfId="1" applyNumberFormat="1" applyFont="1" applyBorder="1" applyAlignment="1">
      <alignment horizontal="center"/>
    </xf>
    <xf numFmtId="4" fontId="2" fillId="0" borderId="0" xfId="1" applyNumberFormat="1" applyFont="1" applyBorder="1"/>
    <xf numFmtId="0" fontId="2" fillId="0" borderId="12" xfId="3" applyFont="1" applyFill="1" applyBorder="1" applyAlignment="1">
      <alignment horizontal="center" vertical="center" wrapText="1"/>
    </xf>
    <xf numFmtId="0" fontId="2" fillId="0" borderId="13" xfId="3" applyFont="1" applyFill="1" applyBorder="1" applyAlignment="1">
      <alignment horizontal="center" vertical="center" wrapText="1"/>
    </xf>
    <xf numFmtId="0" fontId="2" fillId="0" borderId="13" xfId="3" applyFont="1" applyFill="1" applyBorder="1" applyAlignment="1">
      <alignment horizontal="center" vertical="center"/>
    </xf>
    <xf numFmtId="165" fontId="2" fillId="0" borderId="13" xfId="3" applyNumberFormat="1" applyFont="1" applyFill="1" applyBorder="1" applyAlignment="1">
      <alignment horizontal="center" vertical="center" wrapText="1"/>
    </xf>
    <xf numFmtId="4" fontId="2" fillId="0" borderId="13" xfId="3" applyNumberFormat="1" applyFont="1" applyFill="1" applyBorder="1" applyAlignment="1">
      <alignment horizontal="center" vertical="center" wrapText="1"/>
    </xf>
    <xf numFmtId="165" fontId="2" fillId="0" borderId="14" xfId="3" applyNumberFormat="1" applyFont="1" applyFill="1" applyBorder="1" applyAlignment="1">
      <alignment horizontal="center" vertical="center" wrapText="1"/>
    </xf>
    <xf numFmtId="0" fontId="15" fillId="0" borderId="15" xfId="1" applyFont="1" applyFill="1" applyBorder="1" applyAlignment="1">
      <alignment horizontal="center" vertical="top" wrapText="1"/>
    </xf>
    <xf numFmtId="0" fontId="16" fillId="0" borderId="16" xfId="2" applyFont="1" applyFill="1" applyBorder="1"/>
    <xf numFmtId="0" fontId="15" fillId="0" borderId="16" xfId="1" applyFont="1" applyFill="1" applyBorder="1" applyAlignment="1">
      <alignment horizontal="left" vertical="top" wrapText="1"/>
    </xf>
    <xf numFmtId="166" fontId="15" fillId="0" borderId="16" xfId="2" applyNumberFormat="1" applyFont="1" applyFill="1" applyBorder="1"/>
    <xf numFmtId="4" fontId="15" fillId="0" borderId="16" xfId="2" applyNumberFormat="1" applyFont="1" applyFill="1" applyBorder="1"/>
    <xf numFmtId="165" fontId="16" fillId="0" borderId="17" xfId="4" applyNumberFormat="1" applyFont="1" applyFill="1" applyBorder="1" applyAlignment="1">
      <alignment horizontal="right" vertical="center"/>
    </xf>
    <xf numFmtId="0" fontId="15" fillId="0" borderId="18" xfId="1" applyFont="1" applyFill="1" applyBorder="1" applyAlignment="1">
      <alignment horizontal="center" vertical="top" wrapText="1"/>
    </xf>
    <xf numFmtId="0" fontId="16" fillId="0" borderId="19" xfId="2" applyFont="1" applyFill="1" applyBorder="1"/>
    <xf numFmtId="166" fontId="15" fillId="0" borderId="20" xfId="2" applyNumberFormat="1" applyFont="1" applyFill="1" applyBorder="1" applyAlignment="1"/>
    <xf numFmtId="166" fontId="15" fillId="0" borderId="19" xfId="2" applyNumberFormat="1" applyFont="1" applyFill="1" applyBorder="1"/>
    <xf numFmtId="4" fontId="15" fillId="0" borderId="19" xfId="2" applyNumberFormat="1" applyFont="1" applyFill="1" applyBorder="1"/>
    <xf numFmtId="165" fontId="16" fillId="0" borderId="21" xfId="4" applyNumberFormat="1" applyFont="1" applyFill="1" applyBorder="1" applyAlignment="1">
      <alignment horizontal="right" vertical="center"/>
    </xf>
    <xf numFmtId="49" fontId="2" fillId="0" borderId="22" xfId="1" applyNumberFormat="1" applyFont="1" applyFill="1" applyBorder="1" applyAlignment="1">
      <alignment horizontal="center" vertical="center" wrapText="1"/>
    </xf>
    <xf numFmtId="49" fontId="2" fillId="0" borderId="23" xfId="1" applyNumberFormat="1" applyFont="1" applyFill="1" applyBorder="1" applyAlignment="1">
      <alignment horizontal="center" vertical="center" wrapText="1"/>
    </xf>
    <xf numFmtId="0" fontId="2" fillId="0" borderId="23" xfId="1" applyFont="1" applyFill="1" applyBorder="1" applyAlignment="1">
      <alignment horizontal="left" vertical="top" wrapText="1"/>
    </xf>
    <xf numFmtId="0" fontId="3" fillId="0" borderId="23" xfId="2" applyFont="1" applyFill="1" applyBorder="1" applyAlignment="1">
      <alignment horizontal="center" vertical="center"/>
    </xf>
    <xf numFmtId="165" fontId="3" fillId="0" borderId="23" xfId="4" applyNumberFormat="1" applyFont="1" applyFill="1" applyBorder="1" applyAlignment="1">
      <alignment vertical="center"/>
    </xf>
    <xf numFmtId="4" fontId="2" fillId="0" borderId="23" xfId="2" applyNumberFormat="1" applyFont="1" applyFill="1" applyBorder="1" applyAlignment="1">
      <alignment horizontal="right" vertical="center"/>
    </xf>
    <xf numFmtId="165" fontId="3" fillId="0" borderId="24" xfId="4" applyNumberFormat="1" applyFont="1" applyFill="1" applyBorder="1" applyAlignment="1">
      <alignment vertical="center"/>
    </xf>
    <xf numFmtId="0" fontId="2" fillId="0" borderId="25" xfId="1" applyFont="1" applyFill="1" applyBorder="1" applyAlignment="1">
      <alignment horizontal="left" vertical="top" wrapText="1"/>
    </xf>
    <xf numFmtId="0" fontId="3" fillId="0" borderId="25" xfId="2" applyFont="1" applyFill="1" applyBorder="1" applyAlignment="1">
      <alignment horizontal="center" vertical="center"/>
    </xf>
    <xf numFmtId="4" fontId="2" fillId="0" borderId="25" xfId="2" applyNumberFormat="1" applyFont="1" applyFill="1" applyBorder="1" applyAlignment="1">
      <alignment vertical="center"/>
    </xf>
    <xf numFmtId="4" fontId="2" fillId="0" borderId="25" xfId="2" applyNumberFormat="1" applyFont="1" applyFill="1" applyBorder="1" applyAlignment="1">
      <alignment horizontal="right" vertical="center"/>
    </xf>
    <xf numFmtId="0" fontId="2" fillId="0" borderId="25" xfId="2" applyFont="1" applyFill="1" applyBorder="1" applyAlignment="1">
      <alignment horizontal="center" vertical="center"/>
    </xf>
    <xf numFmtId="165" fontId="2" fillId="0" borderId="26" xfId="4" applyNumberFormat="1" applyFont="1" applyFill="1" applyBorder="1" applyAlignment="1">
      <alignment vertical="center"/>
    </xf>
    <xf numFmtId="0" fontId="2" fillId="0" borderId="27" xfId="1" applyFont="1" applyFill="1" applyBorder="1" applyAlignment="1">
      <alignment horizontal="left" vertical="top" wrapText="1"/>
    </xf>
    <xf numFmtId="165" fontId="3" fillId="0" borderId="25" xfId="4" applyNumberFormat="1" applyFont="1" applyFill="1" applyBorder="1" applyAlignment="1">
      <alignment vertical="center"/>
    </xf>
    <xf numFmtId="2" fontId="3" fillId="0" borderId="25" xfId="4" applyNumberFormat="1" applyFont="1" applyFill="1" applyBorder="1" applyAlignment="1">
      <alignment vertical="center"/>
    </xf>
    <xf numFmtId="0" fontId="2" fillId="0" borderId="25" xfId="1" applyFont="1" applyBorder="1" applyAlignment="1">
      <alignment horizontal="left" vertical="top" wrapText="1"/>
    </xf>
    <xf numFmtId="0" fontId="3" fillId="0" borderId="25" xfId="2" applyFont="1" applyBorder="1" applyAlignment="1">
      <alignment horizontal="center" vertical="center"/>
    </xf>
    <xf numFmtId="2" fontId="3" fillId="0" borderId="25" xfId="4" applyNumberFormat="1" applyFont="1" applyBorder="1" applyAlignment="1">
      <alignment vertical="center"/>
    </xf>
    <xf numFmtId="4" fontId="2" fillId="0" borderId="25" xfId="2" applyNumberFormat="1" applyFont="1" applyBorder="1" applyAlignment="1">
      <alignment horizontal="right" vertical="center"/>
    </xf>
    <xf numFmtId="4" fontId="3" fillId="0" borderId="0" xfId="2" applyNumberFormat="1" applyFont="1" applyFill="1" applyBorder="1"/>
    <xf numFmtId="0" fontId="3" fillId="0" borderId="27" xfId="2" applyFont="1" applyFill="1" applyBorder="1" applyAlignment="1">
      <alignment horizontal="center" vertical="center"/>
    </xf>
    <xf numFmtId="165" fontId="3" fillId="0" borderId="27" xfId="4" applyNumberFormat="1" applyFont="1" applyFill="1" applyBorder="1" applyAlignment="1">
      <alignment vertical="center"/>
    </xf>
    <xf numFmtId="4" fontId="2" fillId="0" borderId="27" xfId="2" applyNumberFormat="1" applyFont="1" applyFill="1" applyBorder="1" applyAlignment="1">
      <alignment horizontal="right" vertical="center"/>
    </xf>
    <xf numFmtId="2" fontId="3" fillId="0" borderId="23" xfId="4" applyNumberFormat="1" applyFont="1" applyBorder="1" applyAlignment="1">
      <alignment vertical="center"/>
    </xf>
    <xf numFmtId="165" fontId="3" fillId="0" borderId="26" xfId="4" applyNumberFormat="1" applyFont="1" applyBorder="1" applyAlignment="1">
      <alignment vertical="center"/>
    </xf>
    <xf numFmtId="49" fontId="2" fillId="0" borderId="28" xfId="1" applyNumberFormat="1" applyFont="1" applyFill="1" applyBorder="1" applyAlignment="1">
      <alignment horizontal="center" vertical="center" wrapText="1"/>
    </xf>
    <xf numFmtId="49" fontId="2" fillId="0" borderId="25" xfId="1" applyNumberFormat="1" applyFont="1" applyFill="1" applyBorder="1" applyAlignment="1">
      <alignment horizontal="center" vertical="center" wrapText="1"/>
    </xf>
    <xf numFmtId="165" fontId="3" fillId="0" borderId="26" xfId="4" applyNumberFormat="1" applyFont="1" applyFill="1" applyBorder="1" applyAlignment="1">
      <alignment vertical="center"/>
    </xf>
    <xf numFmtId="49" fontId="2" fillId="0" borderId="29" xfId="1" applyNumberFormat="1" applyFont="1" applyFill="1" applyBorder="1" applyAlignment="1">
      <alignment horizontal="center" vertical="center" wrapText="1"/>
    </xf>
    <xf numFmtId="49" fontId="2" fillId="0" borderId="27" xfId="1" applyNumberFormat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left" vertical="top" wrapText="1"/>
    </xf>
    <xf numFmtId="165" fontId="3" fillId="0" borderId="30" xfId="4" applyNumberFormat="1" applyFont="1" applyFill="1" applyBorder="1" applyAlignment="1">
      <alignment vertical="center"/>
    </xf>
    <xf numFmtId="4" fontId="2" fillId="0" borderId="27" xfId="2" applyNumberFormat="1" applyFont="1" applyFill="1" applyBorder="1" applyAlignment="1">
      <alignment vertical="center"/>
    </xf>
    <xf numFmtId="165" fontId="3" fillId="0" borderId="31" xfId="4" applyNumberFormat="1" applyFont="1" applyFill="1" applyBorder="1" applyAlignment="1">
      <alignment vertical="center"/>
    </xf>
    <xf numFmtId="0" fontId="17" fillId="0" borderId="27" xfId="1" applyFont="1" applyFill="1" applyBorder="1" applyAlignment="1">
      <alignment horizontal="left" vertical="top" wrapText="1"/>
    </xf>
    <xf numFmtId="49" fontId="2" fillId="0" borderId="32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33" xfId="2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left" vertical="top" wrapText="1"/>
    </xf>
    <xf numFmtId="49" fontId="2" fillId="0" borderId="34" xfId="1" applyNumberFormat="1" applyFont="1" applyFill="1" applyBorder="1" applyAlignment="1">
      <alignment horizontal="center" vertical="center" wrapText="1"/>
    </xf>
    <xf numFmtId="49" fontId="2" fillId="0" borderId="35" xfId="1" applyNumberFormat="1" applyFont="1" applyFill="1" applyBorder="1" applyAlignment="1">
      <alignment horizontal="center" vertical="center" wrapText="1"/>
    </xf>
    <xf numFmtId="0" fontId="2" fillId="0" borderId="35" xfId="1" applyFont="1" applyFill="1" applyBorder="1" applyAlignment="1">
      <alignment horizontal="left" vertical="top" wrapText="1"/>
    </xf>
    <xf numFmtId="0" fontId="3" fillId="0" borderId="35" xfId="2" applyFont="1" applyFill="1" applyBorder="1" applyAlignment="1">
      <alignment horizontal="center" vertical="center"/>
    </xf>
    <xf numFmtId="3" fontId="2" fillId="0" borderId="35" xfId="2" applyNumberFormat="1" applyFont="1" applyFill="1" applyBorder="1" applyAlignment="1">
      <alignment vertical="center"/>
    </xf>
    <xf numFmtId="4" fontId="2" fillId="0" borderId="35" xfId="2" applyNumberFormat="1" applyFont="1" applyFill="1" applyBorder="1" applyAlignment="1">
      <alignment vertical="center"/>
    </xf>
    <xf numFmtId="165" fontId="3" fillId="0" borderId="36" xfId="4" applyNumberFormat="1" applyFont="1" applyFill="1" applyBorder="1" applyAlignment="1">
      <alignment vertical="center"/>
    </xf>
    <xf numFmtId="165" fontId="2" fillId="0" borderId="0" xfId="1" applyNumberFormat="1" applyFont="1" applyFill="1" applyBorder="1" applyAlignment="1">
      <alignment horizontal="center"/>
    </xf>
    <xf numFmtId="4" fontId="2" fillId="0" borderId="0" xfId="1" applyNumberFormat="1" applyFont="1" applyFill="1" applyBorder="1"/>
    <xf numFmtId="0" fontId="15" fillId="0" borderId="37" xfId="1" applyFont="1" applyFill="1" applyBorder="1" applyAlignment="1">
      <alignment horizontal="center" vertical="top" wrapText="1"/>
    </xf>
    <xf numFmtId="0" fontId="16" fillId="0" borderId="30" xfId="2" applyFont="1" applyFill="1" applyBorder="1"/>
    <xf numFmtId="166" fontId="15" fillId="0" borderId="38" xfId="2" applyNumberFormat="1" applyFont="1" applyFill="1" applyBorder="1" applyAlignment="1"/>
    <xf numFmtId="166" fontId="15" fillId="0" borderId="30" xfId="2" applyNumberFormat="1" applyFont="1" applyFill="1" applyBorder="1"/>
    <xf numFmtId="4" fontId="15" fillId="0" borderId="30" xfId="2" applyNumberFormat="1" applyFont="1" applyFill="1" applyBorder="1"/>
    <xf numFmtId="165" fontId="16" fillId="0" borderId="39" xfId="4" applyNumberFormat="1" applyFont="1" applyFill="1" applyBorder="1" applyAlignment="1">
      <alignment horizontal="right" vertical="center"/>
    </xf>
    <xf numFmtId="0" fontId="2" fillId="0" borderId="25" xfId="1" applyFont="1" applyFill="1" applyBorder="1" applyAlignment="1">
      <alignment horizontal="left" vertical="center" wrapText="1"/>
    </xf>
    <xf numFmtId="4" fontId="2" fillId="0" borderId="23" xfId="2" applyNumberFormat="1" applyFont="1" applyFill="1" applyBorder="1" applyAlignment="1">
      <alignment vertical="center"/>
    </xf>
    <xf numFmtId="49" fontId="2" fillId="0" borderId="40" xfId="1" applyNumberFormat="1" applyFont="1" applyFill="1" applyBorder="1" applyAlignment="1">
      <alignment horizontal="center" vertical="center" wrapText="1"/>
    </xf>
    <xf numFmtId="0" fontId="3" fillId="0" borderId="41" xfId="2" applyFont="1" applyFill="1" applyBorder="1" applyAlignment="1">
      <alignment horizontal="center" vertical="center"/>
    </xf>
    <xf numFmtId="0" fontId="17" fillId="0" borderId="42" xfId="1" applyFont="1" applyFill="1" applyBorder="1" applyAlignment="1">
      <alignment horizontal="left" vertical="top" wrapText="1"/>
    </xf>
    <xf numFmtId="165" fontId="3" fillId="0" borderId="35" xfId="4" applyNumberFormat="1" applyFont="1" applyFill="1" applyBorder="1" applyAlignment="1">
      <alignment vertical="center"/>
    </xf>
    <xf numFmtId="165" fontId="2" fillId="0" borderId="25" xfId="4" applyNumberFormat="1" applyFont="1" applyFill="1" applyBorder="1" applyAlignment="1">
      <alignment vertical="center"/>
    </xf>
    <xf numFmtId="4" fontId="2" fillId="0" borderId="30" xfId="2" applyNumberFormat="1" applyFont="1" applyFill="1" applyBorder="1" applyAlignment="1">
      <alignment vertical="center"/>
    </xf>
    <xf numFmtId="49" fontId="2" fillId="0" borderId="43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44" xfId="1" applyNumberFormat="1" applyFont="1" applyFill="1" applyBorder="1" applyAlignment="1">
      <alignment horizontal="center" vertical="center" wrapText="1"/>
    </xf>
    <xf numFmtId="49" fontId="2" fillId="0" borderId="37" xfId="1" applyNumberFormat="1" applyFont="1" applyFill="1" applyBorder="1" applyAlignment="1">
      <alignment horizontal="center" vertical="center" wrapText="1"/>
    </xf>
    <xf numFmtId="49" fontId="2" fillId="0" borderId="30" xfId="1" applyNumberFormat="1" applyFont="1" applyFill="1" applyBorder="1" applyAlignment="1">
      <alignment horizontal="center" vertical="center" wrapText="1"/>
    </xf>
    <xf numFmtId="49" fontId="2" fillId="0" borderId="38" xfId="1" applyNumberFormat="1" applyFont="1" applyFill="1" applyBorder="1" applyAlignment="1">
      <alignment horizontal="center" vertical="center" wrapText="1"/>
    </xf>
    <xf numFmtId="0" fontId="17" fillId="0" borderId="45" xfId="1" applyFont="1" applyFill="1" applyBorder="1" applyAlignment="1">
      <alignment horizontal="left" vertical="top" wrapText="1"/>
    </xf>
    <xf numFmtId="49" fontId="2" fillId="0" borderId="22" xfId="1" applyNumberFormat="1" applyFont="1" applyBorder="1" applyAlignment="1">
      <alignment horizontal="center" vertical="center" wrapText="1"/>
    </xf>
    <xf numFmtId="49" fontId="2" fillId="0" borderId="23" xfId="1" applyNumberFormat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left" vertical="top" wrapText="1"/>
    </xf>
    <xf numFmtId="0" fontId="3" fillId="0" borderId="23" xfId="2" applyFont="1" applyBorder="1" applyAlignment="1">
      <alignment horizontal="center" vertical="center"/>
    </xf>
    <xf numFmtId="4" fontId="2" fillId="0" borderId="23" xfId="2" applyNumberFormat="1" applyFont="1" applyBorder="1" applyAlignment="1">
      <alignment vertical="center"/>
    </xf>
    <xf numFmtId="165" fontId="3" fillId="0" borderId="24" xfId="4" applyNumberFormat="1" applyFont="1" applyBorder="1" applyAlignment="1">
      <alignment vertical="center"/>
    </xf>
    <xf numFmtId="167" fontId="3" fillId="0" borderId="23" xfId="4" applyNumberFormat="1" applyFont="1" applyBorder="1" applyAlignment="1">
      <alignment vertical="center"/>
    </xf>
    <xf numFmtId="49" fontId="2" fillId="0" borderId="25" xfId="1" applyNumberFormat="1" applyFont="1" applyBorder="1" applyAlignment="1">
      <alignment horizontal="center" vertical="center" wrapText="1"/>
    </xf>
    <xf numFmtId="165" fontId="3" fillId="0" borderId="25" xfId="4" applyNumberFormat="1" applyFont="1" applyBorder="1" applyAlignment="1">
      <alignment vertical="center"/>
    </xf>
    <xf numFmtId="4" fontId="2" fillId="0" borderId="25" xfId="2" applyNumberFormat="1" applyFont="1" applyBorder="1" applyAlignment="1">
      <alignment vertical="center"/>
    </xf>
  </cellXfs>
  <cellStyles count="26">
    <cellStyle name="Normal" xfId="0" builtinId="0"/>
    <cellStyle name="normální_Zadávací podklad pro profese" xfId="1"/>
    <cellStyle name="normální_ROZVODY VO (2)" xfId="2"/>
    <cellStyle name="normální_Rozpočet investičních nákladů platí 16,+ specifikace" xfId="3"/>
    <cellStyle name="normální_PŘELOŽKY VO" xfId="4"/>
    <cellStyle name="Dezimal [0]_Tabelle1" xfId="5"/>
    <cellStyle name="Dezimal_Tabelle1" xfId="6"/>
    <cellStyle name="Firma" xfId="7"/>
    <cellStyle name="Hlavní nadpis" xfId="8"/>
    <cellStyle name="normální 2" xfId="9"/>
    <cellStyle name="normální 2 2" xfId="10"/>
    <cellStyle name="normální 2 3" xfId="11"/>
    <cellStyle name="normální 2 4" xfId="12"/>
    <cellStyle name="normální 4 2" xfId="13"/>
    <cellStyle name="normální 4 3" xfId="14"/>
    <cellStyle name="normální 4 4" xfId="15"/>
    <cellStyle name="Podnadpis" xfId="16"/>
    <cellStyle name="Standard_Tabelle1" xfId="17"/>
    <cellStyle name="Stín+tučně" xfId="18"/>
    <cellStyle name="Stín+tučně+velké písmo" xfId="19"/>
    <cellStyle name="Styl 1" xfId="20"/>
    <cellStyle name="Tučně" xfId="21"/>
    <cellStyle name="TYP ŘÁDKU_4(sloupceJ-L)" xfId="22"/>
    <cellStyle name="Währung [0]_Tabelle1" xfId="23"/>
    <cellStyle name="Währung_Tabelle1" xfId="24"/>
    <cellStyle name="základní" xfId="25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externalLink" Target="externalLinks/externalLink1.xml" /><Relationship Id="rId8" Type="http://schemas.openxmlformats.org/officeDocument/2006/relationships/externalLink" Target="externalLinks/externalLink2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externalLinks/_rels/externalLink1.xml.rels>&#65279;<?xml version="1.0" encoding="utf-8"?><Relationships xmlns="http://schemas.openxmlformats.org/package/2006/relationships"><Relationship Id="refId1" Type="http://schemas.microsoft.com/office/2006/relationships/xlExternalLinkPath/xlPathMissing" Target="file:///J:\Firemn&#237;%20archiv%20a.s\Zak&#225;zky%20rok%202001\22%20Zelen&#253;%20ostrov%20SP\Kniha%20spec.%20%20v&#253;kaz%20v&#253;m&#283;r%20TENDR%203.%20stavba\SO%2011.1%20A%20Architektonicko-stavebn&#237;%20autorizovan&#253;%20Helika.xls" TargetMode="External" /></Relationships>
</file>

<file path=xl/externalLinks/_rels/externalLink2.xml.rels>&#65279;<?xml version="1.0" encoding="utf-8"?><Relationships xmlns="http://schemas.openxmlformats.org/package/2006/relationships"><Relationship Id="refId2" Type="http://schemas.microsoft.com/office/2006/relationships/xlExternalLinkPath/xlPathMissing" Target="file:///P:\WINDOWS\TEMP\&#269;.%2041%20Zelen&#253;%20ostrov%20roz.%20rozpo&#269;tu%20na%20DC%20(bez%20list.%20v&#253;stupu)\Rozpo&#269;et%20stavby%20dle%20DC\sa_SO51_4_vv_00.xls" TargetMode="External" 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ef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efId2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zoomScaleNormal="100" workbookViewId="0">
      <selection activeCell="H7" sqref="H7"/>
    </sheetView>
  </sheetViews>
  <sheetFormatPr defaultRowHeight="15.75"/>
  <cols>
    <col min="1" max="1" width="2.25" style="5" customWidth="1"/>
    <col min="2" max="2" width="13.5" style="5" customWidth="1"/>
    <col min="3" max="3" width="46.63" style="5" customWidth="1"/>
    <col min="4" max="4" width="14.88" style="5" customWidth="1"/>
    <col min="5" max="16384" width="9" style="5"/>
  </cols>
  <sheetData>
    <row r="1" ht="18">
      <c r="A1" s="6"/>
      <c r="B1" s="7"/>
      <c r="C1" s="7"/>
      <c r="D1" s="8"/>
    </row>
    <row r="2" ht="18">
      <c r="A2" s="9" t="s">
        <v>0</v>
      </c>
      <c r="B2" s="10"/>
      <c r="C2" s="10"/>
      <c r="D2" s="11"/>
    </row>
    <row r="3" ht="18">
      <c r="A3" s="12"/>
      <c r="B3" s="13"/>
      <c r="C3" s="14"/>
      <c r="D3" s="15"/>
    </row>
    <row r="4" ht="38.25">
      <c r="A4" s="12"/>
      <c r="B4" s="16" t="s">
        <v>1</v>
      </c>
      <c r="C4" s="17" t="s">
        <v>2</v>
      </c>
      <c r="D4" s="18"/>
    </row>
    <row r="5">
      <c r="A5" s="12"/>
      <c r="B5" s="16" t="s">
        <v>3</v>
      </c>
      <c r="C5" s="17" t="s">
        <v>4</v>
      </c>
      <c r="D5" s="19"/>
    </row>
    <row r="6" ht="25.5">
      <c r="A6" s="12"/>
      <c r="B6" s="16" t="s">
        <v>5</v>
      </c>
      <c r="C6" s="17" t="s">
        <v>6</v>
      </c>
      <c r="D6" s="19"/>
    </row>
    <row r="7">
      <c r="A7" s="12"/>
      <c r="B7" s="16" t="s">
        <v>7</v>
      </c>
      <c r="C7" s="16" t="s">
        <v>8</v>
      </c>
      <c r="D7" s="19"/>
    </row>
    <row r="8">
      <c r="A8" s="12"/>
      <c r="B8" s="16"/>
      <c r="C8" s="16"/>
      <c r="D8" s="19"/>
    </row>
    <row r="9">
      <c r="A9" s="12"/>
      <c r="B9" s="16"/>
      <c r="C9" s="16"/>
      <c r="D9" s="19"/>
    </row>
    <row r="10">
      <c r="A10" s="12"/>
      <c r="B10" s="16"/>
      <c r="C10" s="20"/>
      <c r="D10" s="19"/>
    </row>
    <row r="11">
      <c r="A11" s="12"/>
      <c r="B11" s="16"/>
      <c r="C11" s="21"/>
      <c r="D11" s="19"/>
    </row>
    <row r="12">
      <c r="A12" s="12"/>
      <c r="B12" s="16" t="s">
        <v>9</v>
      </c>
      <c r="C12" s="16" t="s">
        <v>10</v>
      </c>
      <c r="D12" s="19"/>
    </row>
    <row r="13">
      <c r="A13" s="12"/>
      <c r="B13" s="16"/>
      <c r="C13" s="22" t="s">
        <v>11</v>
      </c>
      <c r="D13" s="19"/>
    </row>
    <row r="14">
      <c r="A14" s="12"/>
      <c r="B14" s="16" t="s">
        <v>12</v>
      </c>
      <c r="C14" s="23" t="s">
        <v>13</v>
      </c>
      <c r="D14" s="19"/>
    </row>
    <row r="15">
      <c r="A15" s="12"/>
      <c r="B15" s="16"/>
      <c r="C15" s="16"/>
      <c r="D15" s="19"/>
    </row>
    <row r="16">
      <c r="A16" s="12"/>
      <c r="B16" s="24"/>
      <c r="C16" s="24"/>
      <c r="D16" s="25"/>
    </row>
    <row r="17">
      <c r="A17" s="26"/>
      <c r="B17" s="27" t="s">
        <v>14</v>
      </c>
      <c r="C17" s="27" t="s">
        <v>15</v>
      </c>
      <c r="D17" s="28" t="s">
        <v>16</v>
      </c>
    </row>
    <row r="18" s="1" customFormat="1" ht="12.75">
      <c r="A18" s="29"/>
      <c r="B18" s="30" t="str">
        <f>'1'!A2</f>
        <v>A</v>
      </c>
      <c r="C18" s="30" t="str">
        <f>'1'!C2</f>
        <v>Zemní práce a stavební práce</v>
      </c>
      <c r="D18" s="31">
        <f>'1'!G3</f>
        <v>169134.7269365</v>
      </c>
    </row>
    <row r="19" s="1" customFormat="1" ht="12.75">
      <c r="A19" s="29"/>
      <c r="B19" s="30" t="str">
        <f>'2'!A2</f>
        <v>B</v>
      </c>
      <c r="C19" s="30" t="str">
        <f>'2'!C2</f>
        <v>Silnoproud - montáž / demontáž</v>
      </c>
      <c r="D19" s="31">
        <f>'2'!G3</f>
        <v>34176.684400000006</v>
      </c>
    </row>
    <row r="20" s="1" customFormat="1" ht="12.75">
      <c r="A20" s="29"/>
      <c r="B20" s="30" t="str">
        <f>'3'!A2</f>
        <v>C</v>
      </c>
      <c r="C20" s="30" t="str">
        <f>'3'!C2</f>
        <v>Silnoproud - specifikace</v>
      </c>
      <c r="D20" s="31">
        <f>'3'!G3</f>
        <v>86535.622879999981</v>
      </c>
    </row>
    <row r="21" s="1" customFormat="1" ht="12.75">
      <c r="A21" s="29"/>
      <c r="B21" s="30" t="s">
        <v>17</v>
      </c>
      <c r="C21" s="30" t="s">
        <v>18</v>
      </c>
      <c r="D21" s="31">
        <f>'4'!G3</f>
        <v>404.09500000000003</v>
      </c>
    </row>
    <row r="22" s="1" customFormat="1" ht="12.75">
      <c r="A22" s="29"/>
      <c r="B22" s="30" t="s">
        <v>17</v>
      </c>
      <c r="C22" s="30" t="str">
        <f>'5'!C2</f>
        <v>Ostatní</v>
      </c>
      <c r="D22" s="31">
        <f>'5'!G3</f>
        <v>26761.200000000004</v>
      </c>
    </row>
    <row r="23" s="1" customFormat="1" ht="12.75">
      <c r="A23" s="29"/>
      <c r="B23" s="30"/>
      <c r="C23" s="30"/>
      <c r="D23" s="31"/>
    </row>
    <row r="24" s="1" customFormat="1" ht="12.75">
      <c r="A24" s="29"/>
      <c r="B24" s="30"/>
      <c r="C24" s="30"/>
      <c r="D24" s="31"/>
    </row>
    <row r="25" s="1" customFormat="1" ht="12.75">
      <c r="A25" s="29"/>
      <c r="B25" s="30"/>
      <c r="C25" s="30"/>
      <c r="D25" s="31"/>
    </row>
    <row r="26" s="1" customFormat="1" ht="12.75">
      <c r="A26" s="29"/>
      <c r="B26" s="30"/>
      <c r="C26" s="30"/>
      <c r="D26" s="31"/>
    </row>
    <row r="27" s="1" customFormat="1" ht="12.75">
      <c r="A27" s="29"/>
      <c r="B27" s="30"/>
      <c r="C27" s="30"/>
      <c r="D27" s="31"/>
    </row>
    <row r="28">
      <c r="A28" s="32"/>
      <c r="B28" s="33"/>
      <c r="C28" s="34"/>
      <c r="D28" s="35"/>
    </row>
    <row r="29" thickBot="1" ht="16.5">
      <c r="A29" s="36"/>
      <c r="B29" s="37"/>
      <c r="C29" s="38" t="s">
        <v>19</v>
      </c>
      <c r="D29" s="39">
        <f>SUM(D18:D28)</f>
        <v>317012.32921649999</v>
      </c>
    </row>
  </sheetData>
  <mergeCells count="2">
    <mergeCell ref="B1:D1"/>
    <mergeCell ref="A2:D2"/>
  </mergeCells>
  <pageMargins left="0.2361111" right="0.2361111" top="0.7479166" bottom="0.7479166" header="0.3152778" footer="0.3152778"/>
  <pageSetup paperSize="9" orientation="portrait" fitToHeight="0" horizontalDpi="300" verticalDpi="30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zoomScaleNormal="100" workbookViewId="0">
      <pane activePane="bottomLeft" state="frozen" topLeftCell="A52" ySplit="3"/>
      <selection pane="bottomLeft" activeCell="J5" sqref="J5"/>
    </sheetView>
  </sheetViews>
  <sheetFormatPr defaultRowHeight="15.75"/>
  <cols>
    <col min="1" max="1" width="7.5" style="40" bestFit="1" customWidth="1"/>
    <col min="2" max="2" width="8.25" style="40" bestFit="1" customWidth="1"/>
    <col min="3" max="3" width="75.88" style="40" bestFit="1" customWidth="1"/>
    <col min="4" max="4" width="7.88" style="40" customWidth="1"/>
    <col min="5" max="5" width="10.38" style="41" bestFit="1" customWidth="1"/>
    <col min="6" max="6" width="12.25" style="42" bestFit="1" customWidth="1"/>
    <col min="7" max="7" width="11.75" style="41" bestFit="1" customWidth="1"/>
    <col min="8" max="16384" width="9" style="40"/>
  </cols>
  <sheetData>
    <row r="1" thickTop="1" thickBot="1" s="2" customFormat="1" ht="33">
      <c r="A1" s="43" t="s">
        <v>20</v>
      </c>
      <c r="B1" s="44" t="s">
        <v>21</v>
      </c>
      <c r="C1" s="45" t="s">
        <v>22</v>
      </c>
      <c r="D1" s="44" t="s">
        <v>23</v>
      </c>
      <c r="E1" s="46" t="s">
        <v>24</v>
      </c>
      <c r="F1" s="47" t="s">
        <v>25</v>
      </c>
      <c r="G1" s="48" t="s">
        <v>26</v>
      </c>
    </row>
    <row r="2" thickTop="1" thickBot="1" s="3" customFormat="1" ht="17.25">
      <c r="A2" s="49" t="s">
        <v>27</v>
      </c>
      <c r="B2" s="50"/>
      <c r="C2" s="51" t="s">
        <v>28</v>
      </c>
      <c r="D2" s="52"/>
      <c r="E2" s="52"/>
      <c r="F2" s="53"/>
      <c r="G2" s="54"/>
    </row>
    <row r="3" thickBot="1" s="3" customFormat="1" ht="16.5">
      <c r="A3" s="55"/>
      <c r="B3" s="56"/>
      <c r="C3" s="57" t="s">
        <v>29</v>
      </c>
      <c r="D3" s="58"/>
      <c r="E3" s="58"/>
      <c r="F3" s="59"/>
      <c r="G3" s="60">
        <f>SUM(G4:G42)</f>
        <v>169134.7269365</v>
      </c>
    </row>
    <row r="4" thickTop="1" s="3" customFormat="1" ht="32.25">
      <c r="A4" s="61" t="s">
        <v>30</v>
      </c>
      <c r="B4" s="62"/>
      <c r="C4" s="63" t="s">
        <v>31</v>
      </c>
      <c r="D4" s="64" t="s">
        <v>32</v>
      </c>
      <c r="E4" s="65">
        <v>2214.2600000000002</v>
      </c>
      <c r="F4" s="66">
        <v>0.040625000000000001</v>
      </c>
      <c r="G4" s="67">
        <f>E4*F4</f>
        <v>89.954312500000015</v>
      </c>
    </row>
    <row r="5" s="3" customFormat="1" ht="78.75">
      <c r="A5" s="61" t="s">
        <v>33</v>
      </c>
      <c r="B5" s="62"/>
      <c r="C5" s="68" t="s">
        <v>34</v>
      </c>
      <c r="D5" s="69" t="s">
        <v>35</v>
      </c>
      <c r="E5" s="65">
        <v>198.88999999999999</v>
      </c>
      <c r="F5" s="70">
        <v>13.865759999999998</v>
      </c>
      <c r="G5" s="67">
        <f t="shared" ref="G5:G33" si="0">E5*F5</f>
        <v>2757.7610063999996</v>
      </c>
    </row>
    <row r="6" s="3" customFormat="1" ht="78.75">
      <c r="A6" s="61" t="s">
        <v>36</v>
      </c>
      <c r="B6" s="62"/>
      <c r="C6" s="68" t="s">
        <v>37</v>
      </c>
      <c r="D6" s="69" t="s">
        <v>35</v>
      </c>
      <c r="E6" s="65">
        <v>243.96000000000001</v>
      </c>
      <c r="F6" s="70">
        <v>9.2438399999999987</v>
      </c>
      <c r="G6" s="67">
        <f>E6*F6</f>
        <v>2255.1272064</v>
      </c>
    </row>
    <row r="7" s="3" customFormat="1" ht="47.25">
      <c r="A7" s="61" t="s">
        <v>38</v>
      </c>
      <c r="B7" s="62"/>
      <c r="C7" s="68" t="s">
        <v>39</v>
      </c>
      <c r="D7" s="69" t="s">
        <v>35</v>
      </c>
      <c r="E7" s="65">
        <v>88.180000000000007</v>
      </c>
      <c r="F7" s="70">
        <v>3.2432399999999997</v>
      </c>
      <c r="G7" s="67">
        <f t="shared" si="0"/>
        <v>285.98890319999998</v>
      </c>
    </row>
    <row r="8" s="3" customFormat="1" ht="63">
      <c r="A8" s="61" t="s">
        <v>40</v>
      </c>
      <c r="B8" s="62"/>
      <c r="C8" s="68" t="s">
        <v>41</v>
      </c>
      <c r="D8" s="69" t="s">
        <v>35</v>
      </c>
      <c r="E8" s="65">
        <v>553.57000000000005</v>
      </c>
      <c r="F8" s="71">
        <v>8.4432399999999994</v>
      </c>
      <c r="G8" s="67">
        <f t="shared" si="0"/>
        <v>4673.9243667999999</v>
      </c>
    </row>
    <row r="9" s="4" customFormat="1" ht="31.5">
      <c r="A9" s="61" t="s">
        <v>42</v>
      </c>
      <c r="B9" s="62"/>
      <c r="C9" s="68" t="s">
        <v>43</v>
      </c>
      <c r="D9" s="72" t="s">
        <v>35</v>
      </c>
      <c r="E9" s="65">
        <v>3874.96</v>
      </c>
      <c r="F9" s="71">
        <v>1</v>
      </c>
      <c r="G9" s="67">
        <f t="shared" si="0"/>
        <v>3874.96</v>
      </c>
    </row>
    <row r="10" s="4" customFormat="1">
      <c r="A10" s="61"/>
      <c r="B10" s="62"/>
      <c r="C10" s="68"/>
      <c r="D10" s="72"/>
      <c r="E10" s="65"/>
      <c r="F10" s="71"/>
      <c r="G10" s="73"/>
      <c r="I10" s="71"/>
    </row>
    <row r="11" s="3" customFormat="1" ht="47.25">
      <c r="A11" s="61" t="s">
        <v>44</v>
      </c>
      <c r="B11" s="62"/>
      <c r="C11" s="68" t="s">
        <v>45</v>
      </c>
      <c r="D11" s="69" t="s">
        <v>35</v>
      </c>
      <c r="E11" s="65">
        <v>66.620000000000005</v>
      </c>
      <c r="F11" s="71">
        <v>11.319815999999998</v>
      </c>
      <c r="G11" s="67">
        <f t="shared" si="0"/>
        <v>754.1261419199999</v>
      </c>
    </row>
    <row r="12" s="3" customFormat="1" ht="47.25">
      <c r="A12" s="61" t="s">
        <v>46</v>
      </c>
      <c r="B12" s="62"/>
      <c r="C12" s="74" t="s">
        <v>47</v>
      </c>
      <c r="D12" s="69" t="s">
        <v>35</v>
      </c>
      <c r="E12" s="65">
        <v>77.400000000000006</v>
      </c>
      <c r="F12" s="71">
        <v>7.546543999999999</v>
      </c>
      <c r="G12" s="67">
        <f t="shared" si="0"/>
        <v>584.10250559999997</v>
      </c>
    </row>
    <row r="13" s="3" customFormat="1" ht="47.25">
      <c r="A13" s="61" t="s">
        <v>48</v>
      </c>
      <c r="B13" s="62"/>
      <c r="C13" s="68" t="s">
        <v>49</v>
      </c>
      <c r="D13" s="69" t="s">
        <v>50</v>
      </c>
      <c r="E13" s="65">
        <v>553.57000000000005</v>
      </c>
      <c r="F13" s="71">
        <v>14.159184</v>
      </c>
      <c r="G13" s="67">
        <f t="shared" si="0"/>
        <v>7838.0994868800008</v>
      </c>
    </row>
    <row r="14" s="3" customFormat="1" ht="63">
      <c r="A14" s="61" t="s">
        <v>51</v>
      </c>
      <c r="B14" s="62"/>
      <c r="C14" s="68" t="s">
        <v>52</v>
      </c>
      <c r="D14" s="69" t="s">
        <v>50</v>
      </c>
      <c r="E14" s="65">
        <v>55.850000000000001</v>
      </c>
      <c r="F14" s="71">
        <v>148.09183999999999</v>
      </c>
      <c r="G14" s="67">
        <f t="shared" si="0"/>
        <v>8270.9292640000003</v>
      </c>
    </row>
    <row r="15" s="3" customFormat="1" ht="31.5">
      <c r="A15" s="61" t="s">
        <v>53</v>
      </c>
      <c r="B15" s="62"/>
      <c r="C15" s="68" t="s">
        <v>54</v>
      </c>
      <c r="D15" s="69" t="s">
        <v>35</v>
      </c>
      <c r="E15" s="65">
        <v>332.13999999999999</v>
      </c>
      <c r="F15" s="71">
        <v>8.4432399999999994</v>
      </c>
      <c r="G15" s="67">
        <f t="shared" si="0"/>
        <v>2804.3377335999999</v>
      </c>
    </row>
    <row r="16" s="3" customFormat="1" ht="31.5">
      <c r="A16" s="61" t="s">
        <v>55</v>
      </c>
      <c r="B16" s="62"/>
      <c r="C16" s="68" t="s">
        <v>56</v>
      </c>
      <c r="D16" s="69" t="s">
        <v>50</v>
      </c>
      <c r="E16" s="65">
        <v>442.85000000000002</v>
      </c>
      <c r="F16" s="71">
        <v>13.509183999999999</v>
      </c>
      <c r="G16" s="67">
        <f t="shared" si="0"/>
        <v>5982.5421343999997</v>
      </c>
    </row>
    <row r="17" s="3" customFormat="1" ht="31.5">
      <c r="A17" s="61" t="s">
        <v>57</v>
      </c>
      <c r="B17" s="62"/>
      <c r="C17" s="68" t="s">
        <v>58</v>
      </c>
      <c r="D17" s="69" t="s">
        <v>50</v>
      </c>
      <c r="E17" s="65">
        <v>553.57000000000005</v>
      </c>
      <c r="F17" s="71">
        <v>0.25</v>
      </c>
      <c r="G17" s="67">
        <f t="shared" si="0"/>
        <v>138.39250000000001</v>
      </c>
    </row>
    <row r="18" s="3" customFormat="1" ht="31.5">
      <c r="A18" s="61" t="s">
        <v>59</v>
      </c>
      <c r="B18" s="62"/>
      <c r="C18" s="68" t="s">
        <v>60</v>
      </c>
      <c r="D18" s="69" t="s">
        <v>50</v>
      </c>
      <c r="E18" s="65">
        <v>553.57000000000005</v>
      </c>
      <c r="F18" s="71">
        <v>0.14999999999999999</v>
      </c>
      <c r="G18" s="67">
        <f t="shared" si="0"/>
        <v>83.035499999999999</v>
      </c>
    </row>
    <row r="19" s="3" customFormat="1" ht="31.5">
      <c r="A19" s="61" t="s">
        <v>61</v>
      </c>
      <c r="B19" s="62"/>
      <c r="C19" s="68" t="s">
        <v>62</v>
      </c>
      <c r="D19" s="69" t="s">
        <v>50</v>
      </c>
      <c r="E19" s="65">
        <v>553.57000000000005</v>
      </c>
      <c r="F19" s="71">
        <v>0.14999999999999999</v>
      </c>
      <c r="G19" s="67">
        <f t="shared" si="0"/>
        <v>83.035499999999999</v>
      </c>
    </row>
    <row r="20" s="3" customFormat="1" ht="31.5">
      <c r="A20" s="61" t="s">
        <v>63</v>
      </c>
      <c r="B20" s="62"/>
      <c r="C20" s="68" t="s">
        <v>64</v>
      </c>
      <c r="D20" s="69" t="s">
        <v>50</v>
      </c>
      <c r="E20" s="65">
        <v>553.66999999999996</v>
      </c>
      <c r="F20" s="71">
        <v>0.10000000000000001</v>
      </c>
      <c r="G20" s="67">
        <f t="shared" si="0"/>
        <v>55.366999999999997</v>
      </c>
    </row>
    <row r="21" s="3" customFormat="1" ht="31.5">
      <c r="A21" s="61" t="s">
        <v>65</v>
      </c>
      <c r="B21" s="62"/>
      <c r="C21" s="74" t="s">
        <v>66</v>
      </c>
      <c r="D21" s="69" t="s">
        <v>35</v>
      </c>
      <c r="E21" s="65">
        <v>88.180000000000007</v>
      </c>
      <c r="F21" s="70">
        <v>18.866359999999997</v>
      </c>
      <c r="G21" s="67">
        <f t="shared" si="0"/>
        <v>1663.6356247999997</v>
      </c>
    </row>
    <row r="22" s="3" customFormat="1" ht="31.5">
      <c r="A22" s="61" t="s">
        <v>67</v>
      </c>
      <c r="B22" s="62"/>
      <c r="C22" s="68" t="s">
        <v>68</v>
      </c>
      <c r="D22" s="69" t="s">
        <v>69</v>
      </c>
      <c r="E22" s="65">
        <v>77.400000000000006</v>
      </c>
      <c r="F22" s="70">
        <v>42.900000000000006</v>
      </c>
      <c r="G22" s="67">
        <f t="shared" si="0"/>
        <v>3320.4600000000005</v>
      </c>
    </row>
    <row r="23" s="3" customFormat="1" ht="78.75">
      <c r="A23" s="61" t="s">
        <v>70</v>
      </c>
      <c r="B23" s="62"/>
      <c r="C23" s="68" t="s">
        <v>71</v>
      </c>
      <c r="D23" s="69" t="s">
        <v>35</v>
      </c>
      <c r="E23" s="75">
        <v>498.69999999999999</v>
      </c>
      <c r="F23" s="71">
        <v>4.2000000000000002</v>
      </c>
      <c r="G23" s="67">
        <f t="shared" si="0"/>
        <v>2094.54</v>
      </c>
    </row>
    <row r="24" s="3" customFormat="1" ht="94.5">
      <c r="A24" s="61" t="s">
        <v>72</v>
      </c>
      <c r="B24" s="62"/>
      <c r="C24" s="68" t="s">
        <v>73</v>
      </c>
      <c r="D24" s="69" t="s">
        <v>74</v>
      </c>
      <c r="E24" s="76">
        <v>830.35000000000002</v>
      </c>
      <c r="F24" s="71">
        <v>1</v>
      </c>
      <c r="G24" s="67">
        <f t="shared" si="0"/>
        <v>830.35000000000002</v>
      </c>
    </row>
    <row r="25" s="3" customFormat="1" ht="31.5">
      <c r="A25" s="61" t="s">
        <v>75</v>
      </c>
      <c r="B25" s="62"/>
      <c r="C25" s="77" t="s">
        <v>76</v>
      </c>
      <c r="D25" s="78" t="s">
        <v>35</v>
      </c>
      <c r="E25" s="79">
        <v>3874.96</v>
      </c>
      <c r="F25" s="80">
        <v>0.90000000000000002</v>
      </c>
      <c r="G25" s="67">
        <f t="shared" si="0"/>
        <v>3487.4639999999999</v>
      </c>
    </row>
    <row r="26" s="3" customFormat="1" ht="31.5">
      <c r="A26" s="61" t="s">
        <v>77</v>
      </c>
      <c r="B26" s="62"/>
      <c r="C26" s="77" t="s">
        <v>78</v>
      </c>
      <c r="D26" s="78" t="s">
        <v>74</v>
      </c>
      <c r="E26" s="79">
        <v>1328.56</v>
      </c>
      <c r="F26" s="80">
        <v>1</v>
      </c>
      <c r="G26" s="67">
        <f t="shared" si="0"/>
        <v>1328.56</v>
      </c>
    </row>
    <row r="27" s="3" customFormat="1" ht="78.75">
      <c r="A27" s="61" t="s">
        <v>79</v>
      </c>
      <c r="B27" s="62"/>
      <c r="C27" s="77" t="s">
        <v>80</v>
      </c>
      <c r="D27" s="78" t="s">
        <v>74</v>
      </c>
      <c r="E27" s="79">
        <v>830.35000000000002</v>
      </c>
      <c r="F27" s="80">
        <v>2</v>
      </c>
      <c r="G27" s="67">
        <f t="shared" si="0"/>
        <v>1660.7000000000001</v>
      </c>
    </row>
    <row r="28" s="3" customFormat="1" ht="31.5">
      <c r="A28" s="61" t="s">
        <v>81</v>
      </c>
      <c r="B28" s="62"/>
      <c r="C28" s="77" t="s">
        <v>82</v>
      </c>
      <c r="D28" s="78" t="s">
        <v>35</v>
      </c>
      <c r="E28" s="79">
        <v>3874.79</v>
      </c>
      <c r="F28" s="80">
        <v>2</v>
      </c>
      <c r="G28" s="67">
        <f t="shared" si="0"/>
        <v>7749.5799999999999</v>
      </c>
    </row>
    <row r="29" s="3" customFormat="1" ht="31.5">
      <c r="A29" s="61" t="s">
        <v>83</v>
      </c>
      <c r="B29" s="62"/>
      <c r="C29" s="77" t="s">
        <v>84</v>
      </c>
      <c r="D29" s="78" t="s">
        <v>74</v>
      </c>
      <c r="E29" s="79">
        <v>885.70000000000005</v>
      </c>
      <c r="F29" s="80">
        <v>2</v>
      </c>
      <c r="G29" s="67">
        <f t="shared" si="0"/>
        <v>1771.4000000000001</v>
      </c>
    </row>
    <row r="30" s="3" customFormat="1">
      <c r="F30" s="81"/>
      <c r="G30" s="67">
        <f t="shared" si="0"/>
        <v>0</v>
      </c>
    </row>
    <row r="31" s="3" customFormat="1" ht="126">
      <c r="A31" s="61" t="s">
        <v>85</v>
      </c>
      <c r="B31" s="62"/>
      <c r="C31" s="74" t="s">
        <v>86</v>
      </c>
      <c r="D31" s="82" t="s">
        <v>87</v>
      </c>
      <c r="E31" s="83">
        <v>1217.8399999999999</v>
      </c>
      <c r="F31" s="84">
        <v>77</v>
      </c>
      <c r="G31" s="67">
        <f t="shared" si="0"/>
        <v>93773.679999999993</v>
      </c>
    </row>
    <row r="32" s="3" customFormat="1" ht="78.75">
      <c r="A32" s="61" t="s">
        <v>88</v>
      </c>
      <c r="B32" s="62"/>
      <c r="C32" s="74" t="s">
        <v>89</v>
      </c>
      <c r="D32" s="82" t="s">
        <v>69</v>
      </c>
      <c r="E32" s="83">
        <v>498.69999999999999</v>
      </c>
      <c r="F32" s="84">
        <v>15.112500000000001</v>
      </c>
      <c r="G32" s="67">
        <f t="shared" si="0"/>
        <v>7536.6037500000002</v>
      </c>
    </row>
    <row r="33" s="3" customFormat="1" ht="47.25">
      <c r="A33" s="61" t="s">
        <v>90</v>
      </c>
      <c r="B33" s="62"/>
      <c r="C33" s="74" t="s">
        <v>91</v>
      </c>
      <c r="D33" s="82" t="s">
        <v>69</v>
      </c>
      <c r="E33" s="83">
        <v>376.23000000000002</v>
      </c>
      <c r="F33" s="84">
        <v>9</v>
      </c>
      <c r="G33" s="67">
        <f t="shared" si="0"/>
        <v>3386.0700000000002</v>
      </c>
    </row>
    <row r="34" s="3" customFormat="1">
      <c r="A34" s="61"/>
      <c r="B34" s="62"/>
      <c r="C34" s="77"/>
      <c r="D34" s="78"/>
      <c r="E34" s="85"/>
      <c r="F34" s="80"/>
      <c r="G34" s="86"/>
    </row>
    <row r="35" s="3" customFormat="1">
      <c r="A35" s="61"/>
      <c r="B35" s="62"/>
      <c r="C35" s="77"/>
      <c r="D35" s="78"/>
      <c r="E35" s="85"/>
      <c r="F35" s="80"/>
      <c r="G35" s="86"/>
    </row>
    <row r="36" s="3" customFormat="1">
      <c r="A36" s="87"/>
      <c r="B36" s="88"/>
      <c r="D36" s="69"/>
      <c r="E36" s="65"/>
      <c r="F36" s="70"/>
      <c r="G36" s="89"/>
    </row>
    <row r="37" s="3" customFormat="1">
      <c r="A37" s="90"/>
      <c r="B37" s="91"/>
      <c r="C37" s="92" t="s">
        <v>92</v>
      </c>
      <c r="D37" s="82"/>
      <c r="E37" s="93"/>
      <c r="F37" s="94"/>
      <c r="G37" s="95"/>
    </row>
    <row r="38" s="3" customFormat="1" ht="63">
      <c r="A38" s="90"/>
      <c r="B38" s="91"/>
      <c r="C38" s="96" t="s">
        <v>93</v>
      </c>
      <c r="D38" s="82"/>
      <c r="E38" s="93"/>
      <c r="F38" s="94"/>
      <c r="G38" s="95"/>
    </row>
    <row r="39" s="3" customFormat="1">
      <c r="A39" s="90"/>
      <c r="B39" s="91"/>
      <c r="C39" s="74"/>
      <c r="D39" s="82"/>
      <c r="E39" s="93"/>
      <c r="F39" s="94"/>
      <c r="G39" s="95"/>
    </row>
    <row r="40" s="3" customFormat="1" ht="189">
      <c r="A40" s="90"/>
      <c r="B40" s="97"/>
      <c r="C40" s="98" t="s">
        <v>94</v>
      </c>
      <c r="D40" s="99"/>
      <c r="E40" s="93"/>
      <c r="F40" s="94"/>
      <c r="G40" s="95"/>
    </row>
    <row r="41" s="3" customFormat="1">
      <c r="A41" s="90"/>
      <c r="B41" s="91"/>
      <c r="C41" s="100"/>
      <c r="D41" s="82"/>
      <c r="E41" s="93"/>
      <c r="F41" s="94"/>
      <c r="G41" s="95"/>
    </row>
    <row r="42" thickBot="1" s="3" customFormat="1" ht="16.5">
      <c r="A42" s="101"/>
      <c r="B42" s="102"/>
      <c r="C42" s="103"/>
      <c r="D42" s="104"/>
      <c r="E42" s="105"/>
      <c r="F42" s="106"/>
      <c r="G42" s="107"/>
    </row>
    <row r="43" thickTop="1" s="2" customFormat="1" ht="18" customHeight="1">
      <c r="E43" s="108"/>
      <c r="F43" s="109"/>
      <c r="G43" s="108"/>
    </row>
  </sheetData>
  <pageMargins left="0.2361111" right="0.2361111" top="0.7479166" bottom="0.7479166" header="0.3152778" footer="0.3152778"/>
  <pageSetup paperSize="9" orientation="portrait" scale="61" fitToHeight="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zoomScaleNormal="100" workbookViewId="0">
      <pane activePane="bottomLeft" state="frozen" topLeftCell="A4" ySplit="3"/>
      <selection pane="bottomLeft" activeCell="K8" sqref="K8"/>
    </sheetView>
  </sheetViews>
  <sheetFormatPr defaultRowHeight="15.75"/>
  <cols>
    <col min="1" max="1" width="7.5" style="40" bestFit="1" customWidth="1"/>
    <col min="2" max="2" width="8.25" style="40" bestFit="1" customWidth="1"/>
    <col min="3" max="3" width="75.88" style="40" bestFit="1" customWidth="1"/>
    <col min="4" max="4" width="7.88" style="40" customWidth="1"/>
    <col min="5" max="5" width="10.38" style="41" bestFit="1" customWidth="1"/>
    <col min="6" max="6" width="7.38" style="42" bestFit="1" customWidth="1"/>
    <col min="7" max="7" width="11.75" style="41" bestFit="1" customWidth="1"/>
    <col min="8" max="16384" width="9" style="40"/>
  </cols>
  <sheetData>
    <row r="1" thickTop="1" thickBot="1" s="2" customFormat="1" ht="33">
      <c r="A1" s="43" t="s">
        <v>20</v>
      </c>
      <c r="B1" s="44" t="s">
        <v>21</v>
      </c>
      <c r="C1" s="45" t="s">
        <v>22</v>
      </c>
      <c r="D1" s="44" t="s">
        <v>23</v>
      </c>
      <c r="E1" s="46" t="s">
        <v>24</v>
      </c>
      <c r="F1" s="47" t="s">
        <v>25</v>
      </c>
      <c r="G1" s="48" t="s">
        <v>26</v>
      </c>
    </row>
    <row r="2" thickTop="1" thickBot="1" s="3" customFormat="1" ht="17.25">
      <c r="A2" s="49" t="s">
        <v>95</v>
      </c>
      <c r="B2" s="50"/>
      <c r="C2" s="51" t="s">
        <v>96</v>
      </c>
      <c r="D2" s="52"/>
      <c r="E2" s="52"/>
      <c r="F2" s="53"/>
      <c r="G2" s="54"/>
    </row>
    <row r="3" thickBot="1" s="3" customFormat="1" ht="16.5">
      <c r="A3" s="55"/>
      <c r="B3" s="56"/>
      <c r="C3" s="57" t="s">
        <v>29</v>
      </c>
      <c r="D3" s="58"/>
      <c r="E3" s="58"/>
      <c r="F3" s="59"/>
      <c r="G3" s="60">
        <f>SUM(G5:G30)</f>
        <v>34176.684400000006</v>
      </c>
    </row>
    <row r="4" thickTop="1" s="3" customFormat="1" ht="16.5">
      <c r="A4" s="110"/>
      <c r="B4" s="111"/>
      <c r="C4" s="112"/>
      <c r="D4" s="113"/>
      <c r="E4" s="113"/>
      <c r="F4" s="114"/>
      <c r="G4" s="115"/>
    </row>
    <row r="5" s="3" customFormat="1" ht="31.5">
      <c r="A5" s="61" t="s">
        <v>97</v>
      </c>
      <c r="B5" s="62"/>
      <c r="C5" s="68" t="s">
        <v>98</v>
      </c>
      <c r="D5" s="69" t="s">
        <v>87</v>
      </c>
      <c r="E5" s="75">
        <v>20.57</v>
      </c>
      <c r="F5" s="70">
        <v>34.32</v>
      </c>
      <c r="G5" s="89">
        <f t="shared" ref="G5:G9" si="0">F5*E5</f>
        <v>705.9624</v>
      </c>
    </row>
    <row r="6" s="3" customFormat="1" ht="31.5">
      <c r="A6" s="61" t="s">
        <v>99</v>
      </c>
      <c r="B6" s="62"/>
      <c r="C6" s="116" t="s">
        <v>100</v>
      </c>
      <c r="D6" s="69" t="s">
        <v>74</v>
      </c>
      <c r="E6" s="75">
        <v>48.990000000000002</v>
      </c>
      <c r="F6" s="70">
        <v>8</v>
      </c>
      <c r="G6" s="89">
        <f t="shared" si="0"/>
        <v>391.92000000000002</v>
      </c>
    </row>
    <row r="7" s="3" customFormat="1" ht="78.75">
      <c r="A7" s="61" t="s">
        <v>101</v>
      </c>
      <c r="B7" s="62"/>
      <c r="C7" s="68" t="s">
        <v>102</v>
      </c>
      <c r="D7" s="69" t="s">
        <v>87</v>
      </c>
      <c r="E7" s="76">
        <v>42.509999999999998</v>
      </c>
      <c r="F7" s="70">
        <v>170.40000000000001</v>
      </c>
      <c r="G7" s="89">
        <f t="shared" si="0"/>
        <v>7243.7039999999997</v>
      </c>
    </row>
    <row r="8" s="3" customFormat="1" ht="63">
      <c r="A8" s="61" t="s">
        <v>103</v>
      </c>
      <c r="B8" s="62"/>
      <c r="C8" s="68" t="s">
        <v>104</v>
      </c>
      <c r="D8" s="69" t="s">
        <v>87</v>
      </c>
      <c r="E8" s="76">
        <v>21.039999999999999</v>
      </c>
      <c r="F8" s="70">
        <v>82.799999999999997</v>
      </c>
      <c r="G8" s="89">
        <f t="shared" si="0"/>
        <v>1742.1119999999999</v>
      </c>
    </row>
    <row r="9" s="3" customFormat="1" ht="31.5">
      <c r="A9" s="61" t="s">
        <v>105</v>
      </c>
      <c r="B9" s="62"/>
      <c r="C9" s="68" t="s">
        <v>106</v>
      </c>
      <c r="D9" s="69" t="s">
        <v>107</v>
      </c>
      <c r="E9" s="75">
        <v>1018.9500000000001</v>
      </c>
      <c r="F9" s="70">
        <v>1</v>
      </c>
      <c r="G9" s="89">
        <f t="shared" si="0"/>
        <v>1018.9500000000001</v>
      </c>
    </row>
    <row r="10" s="3" customFormat="1">
      <c r="A10" s="61"/>
      <c r="B10" s="62"/>
      <c r="C10" s="68"/>
      <c r="D10" s="69"/>
      <c r="E10" s="75"/>
      <c r="F10" s="70"/>
      <c r="G10" s="89"/>
    </row>
    <row r="11" s="3" customFormat="1" ht="47.25">
      <c r="A11" s="61" t="s">
        <v>108</v>
      </c>
      <c r="B11" s="62"/>
      <c r="C11" s="68" t="s">
        <v>109</v>
      </c>
      <c r="D11" s="69" t="s">
        <v>74</v>
      </c>
      <c r="E11" s="76">
        <v>1217.8399999999999</v>
      </c>
      <c r="F11" s="94">
        <v>3</v>
      </c>
      <c r="G11" s="89">
        <f t="shared" ref="G11:G24" si="1">F11*E11</f>
        <v>3653.5199999999995</v>
      </c>
    </row>
    <row r="12" s="3" customFormat="1" ht="63">
      <c r="A12" s="61" t="s">
        <v>110</v>
      </c>
      <c r="B12" s="62"/>
      <c r="C12" s="68" t="s">
        <v>111</v>
      </c>
      <c r="D12" s="69" t="s">
        <v>74</v>
      </c>
      <c r="E12" s="76">
        <v>132.86000000000001</v>
      </c>
      <c r="F12" s="70">
        <v>4</v>
      </c>
      <c r="G12" s="89">
        <f t="shared" si="1"/>
        <v>531.44000000000005</v>
      </c>
    </row>
    <row r="13" s="3" customFormat="1" ht="63">
      <c r="A13" s="61" t="s">
        <v>112</v>
      </c>
      <c r="B13" s="62"/>
      <c r="C13" s="68" t="s">
        <v>113</v>
      </c>
      <c r="D13" s="69" t="s">
        <v>74</v>
      </c>
      <c r="E13" s="76">
        <v>823.70000000000005</v>
      </c>
      <c r="F13" s="94">
        <v>2</v>
      </c>
      <c r="G13" s="89">
        <f t="shared" si="1"/>
        <v>1647.4000000000001</v>
      </c>
    </row>
    <row r="14" s="3" customFormat="1" ht="47.25">
      <c r="A14" s="61" t="s">
        <v>114</v>
      </c>
      <c r="B14" s="62"/>
      <c r="C14" s="68" t="s">
        <v>115</v>
      </c>
      <c r="D14" s="69" t="s">
        <v>74</v>
      </c>
      <c r="E14" s="76">
        <v>276.77999999999997</v>
      </c>
      <c r="F14" s="70">
        <v>6</v>
      </c>
      <c r="G14" s="89">
        <f t="shared" si="1"/>
        <v>1660.6799999999998</v>
      </c>
    </row>
    <row r="15" s="3" customFormat="1" ht="31.5">
      <c r="A15" s="61" t="s">
        <v>116</v>
      </c>
      <c r="B15" s="62"/>
      <c r="C15" s="68" t="s">
        <v>117</v>
      </c>
      <c r="D15" s="69" t="s">
        <v>74</v>
      </c>
      <c r="E15" s="76">
        <v>464.99000000000001</v>
      </c>
      <c r="F15" s="70">
        <v>1</v>
      </c>
      <c r="G15" s="89">
        <f t="shared" si="1"/>
        <v>464.99000000000001</v>
      </c>
    </row>
    <row r="16" s="3" customFormat="1" ht="47.25">
      <c r="A16" s="61" t="s">
        <v>118</v>
      </c>
      <c r="B16" s="62"/>
      <c r="C16" s="68" t="s">
        <v>119</v>
      </c>
      <c r="D16" s="69" t="s">
        <v>74</v>
      </c>
      <c r="E16" s="76">
        <v>276.77999999999997</v>
      </c>
      <c r="F16" s="70">
        <v>1</v>
      </c>
      <c r="G16" s="89">
        <f t="shared" si="1"/>
        <v>276.77999999999997</v>
      </c>
    </row>
    <row r="17" s="3" customFormat="1" ht="31.5">
      <c r="A17" s="61" t="s">
        <v>120</v>
      </c>
      <c r="B17" s="62"/>
      <c r="C17" s="68" t="s">
        <v>121</v>
      </c>
      <c r="D17" s="69" t="s">
        <v>74</v>
      </c>
      <c r="E17" s="76">
        <v>1217.8399999999999</v>
      </c>
      <c r="F17" s="70">
        <v>2</v>
      </c>
      <c r="G17" s="89">
        <f t="shared" si="1"/>
        <v>2435.6799999999998</v>
      </c>
    </row>
    <row r="18" s="3" customFormat="1" ht="47.25">
      <c r="A18" s="61" t="s">
        <v>122</v>
      </c>
      <c r="B18" s="62"/>
      <c r="C18" s="68" t="s">
        <v>123</v>
      </c>
      <c r="D18" s="69" t="s">
        <v>87</v>
      </c>
      <c r="E18" s="76">
        <v>14.390000000000001</v>
      </c>
      <c r="F18" s="70">
        <v>50.399999999999999</v>
      </c>
      <c r="G18" s="89">
        <f t="shared" si="1"/>
        <v>725.25599999999997</v>
      </c>
    </row>
    <row r="19" s="3" customFormat="1" ht="47.25">
      <c r="A19" s="61" t="s">
        <v>124</v>
      </c>
      <c r="B19" s="62"/>
      <c r="C19" s="68" t="s">
        <v>125</v>
      </c>
      <c r="D19" s="69" t="s">
        <v>74</v>
      </c>
      <c r="E19" s="76">
        <v>464.99000000000001</v>
      </c>
      <c r="F19" s="70">
        <v>3</v>
      </c>
      <c r="G19" s="89">
        <f t="shared" si="1"/>
        <v>1394.97</v>
      </c>
    </row>
    <row r="20" s="3" customFormat="1" ht="31.5">
      <c r="A20" s="61" t="s">
        <v>126</v>
      </c>
      <c r="B20" s="62"/>
      <c r="C20" s="68" t="s">
        <v>127</v>
      </c>
      <c r="D20" s="69" t="s">
        <v>74</v>
      </c>
      <c r="E20" s="76">
        <v>27.68</v>
      </c>
      <c r="F20" s="70">
        <v>50</v>
      </c>
      <c r="G20" s="89">
        <f t="shared" si="1"/>
        <v>1384</v>
      </c>
    </row>
    <row r="21" s="3" customFormat="1" ht="31.5">
      <c r="A21" s="61" t="s">
        <v>128</v>
      </c>
      <c r="B21" s="62"/>
      <c r="C21" s="68" t="s">
        <v>129</v>
      </c>
      <c r="D21" s="69" t="s">
        <v>74</v>
      </c>
      <c r="E21" s="76">
        <v>2557.3400000000001</v>
      </c>
      <c r="F21" s="70">
        <v>1</v>
      </c>
      <c r="G21" s="89">
        <f t="shared" si="1"/>
        <v>2557.3400000000001</v>
      </c>
    </row>
    <row r="22" s="3" customFormat="1" ht="47.25">
      <c r="A22" s="61" t="s">
        <v>130</v>
      </c>
      <c r="B22" s="62"/>
      <c r="C22" s="68" t="s">
        <v>131</v>
      </c>
      <c r="D22" s="69" t="s">
        <v>74</v>
      </c>
      <c r="E22" s="76">
        <v>823.70000000000005</v>
      </c>
      <c r="F22" s="94">
        <v>2</v>
      </c>
      <c r="G22" s="89">
        <f t="shared" si="1"/>
        <v>1647.4000000000001</v>
      </c>
    </row>
    <row r="23" s="3" customFormat="1" ht="47.25">
      <c r="A23" s="61" t="s">
        <v>132</v>
      </c>
      <c r="B23" s="62"/>
      <c r="C23" s="68" t="s">
        <v>133</v>
      </c>
      <c r="D23" s="69" t="s">
        <v>87</v>
      </c>
      <c r="E23" s="76">
        <v>44.289999999999999</v>
      </c>
      <c r="F23" s="70">
        <v>70</v>
      </c>
      <c r="G23" s="89">
        <f t="shared" si="1"/>
        <v>3100.2999999999997</v>
      </c>
    </row>
    <row r="24" s="3" customFormat="1" ht="31.5">
      <c r="A24" s="61" t="s">
        <v>134</v>
      </c>
      <c r="B24" s="62"/>
      <c r="C24" s="68" t="s">
        <v>135</v>
      </c>
      <c r="D24" s="69" t="s">
        <v>74</v>
      </c>
      <c r="E24" s="76">
        <v>398.56999999999999</v>
      </c>
      <c r="F24" s="117">
        <v>4</v>
      </c>
      <c r="G24" s="89">
        <f t="shared" si="1"/>
        <v>1594.28</v>
      </c>
    </row>
    <row r="25" s="3" customFormat="1">
      <c r="A25" s="61"/>
      <c r="B25" s="62"/>
      <c r="C25" s="68"/>
      <c r="D25" s="69"/>
      <c r="E25" s="76"/>
      <c r="F25" s="70"/>
      <c r="G25" s="89"/>
    </row>
    <row r="26" s="3" customFormat="1">
      <c r="A26" s="61"/>
      <c r="B26" s="62"/>
      <c r="C26" s="68"/>
      <c r="D26" s="69"/>
      <c r="E26" s="76"/>
      <c r="F26" s="70"/>
      <c r="G26" s="89"/>
    </row>
    <row r="27" s="3" customFormat="1">
      <c r="A27" s="61"/>
      <c r="B27" s="62"/>
      <c r="C27" s="92" t="s">
        <v>92</v>
      </c>
      <c r="D27" s="69"/>
      <c r="E27" s="75"/>
      <c r="F27" s="70"/>
      <c r="G27" s="89"/>
    </row>
    <row r="28" s="3" customFormat="1" ht="63">
      <c r="A28" s="61"/>
      <c r="B28" s="62"/>
      <c r="C28" s="96" t="s">
        <v>93</v>
      </c>
      <c r="D28" s="69"/>
      <c r="E28" s="75"/>
      <c r="F28" s="70"/>
      <c r="G28" s="89"/>
    </row>
    <row r="29" s="3" customFormat="1">
      <c r="A29" s="87"/>
      <c r="B29" s="118"/>
      <c r="C29" s="74"/>
      <c r="D29" s="119"/>
      <c r="E29" s="75"/>
      <c r="F29" s="70"/>
      <c r="G29" s="89"/>
    </row>
    <row r="30" thickBot="1" s="3" customFormat="1" ht="189.75">
      <c r="A30" s="101"/>
      <c r="B30" s="102"/>
      <c r="C30" s="120" t="s">
        <v>94</v>
      </c>
      <c r="D30" s="104"/>
      <c r="E30" s="121"/>
      <c r="F30" s="106"/>
      <c r="G30" s="107"/>
    </row>
    <row r="31" thickTop="1" s="2" customFormat="1" ht="16.5">
      <c r="E31" s="108"/>
      <c r="F31" s="109"/>
      <c r="G31" s="108"/>
    </row>
    <row r="36">
      <c r="E36" s="40"/>
      <c r="G36" s="40"/>
    </row>
    <row r="37">
      <c r="E37" s="40"/>
      <c r="G37" s="40"/>
    </row>
    <row r="38">
      <c r="E38" s="40"/>
      <c r="G38" s="40"/>
    </row>
    <row r="39">
      <c r="E39" s="40"/>
      <c r="G39" s="40"/>
    </row>
    <row r="40">
      <c r="E40" s="40"/>
      <c r="G40" s="40"/>
    </row>
    <row r="41">
      <c r="E41" s="40"/>
      <c r="G41" s="40"/>
    </row>
    <row r="42">
      <c r="E42" s="40"/>
      <c r="G42" s="40"/>
    </row>
    <row r="43">
      <c r="E43" s="40"/>
      <c r="G43" s="40"/>
    </row>
    <row r="44">
      <c r="E44" s="40"/>
      <c r="G44" s="40"/>
    </row>
    <row r="45">
      <c r="E45" s="40"/>
      <c r="G45" s="40"/>
    </row>
  </sheetData>
  <pageMargins left="0.2361111" right="0.2361111" top="0.7479166" bottom="0.7479166" header="0.3152778" footer="0.3152778"/>
  <pageSetup paperSize="9" orientation="portrait" scale="72" fitToHeight="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zoomScaleNormal="100" workbookViewId="0">
      <pane activePane="bottomLeft" state="frozen" topLeftCell="A4" ySplit="3"/>
      <selection pane="bottomLeft" activeCell="L9" sqref="L9"/>
    </sheetView>
  </sheetViews>
  <sheetFormatPr defaultRowHeight="15.75"/>
  <cols>
    <col min="1" max="1" width="7.5" style="40" bestFit="1" customWidth="1"/>
    <col min="2" max="2" width="8.25" style="40" bestFit="1" customWidth="1"/>
    <col min="3" max="3" width="75.88" style="40" bestFit="1" customWidth="1"/>
    <col min="4" max="4" width="7.88" style="40" customWidth="1"/>
    <col min="5" max="5" width="10.38" style="41" bestFit="1" customWidth="1"/>
    <col min="6" max="6" width="7.38" style="42" bestFit="1" customWidth="1"/>
    <col min="7" max="7" width="11.75" style="41" bestFit="1" customWidth="1"/>
    <col min="8" max="16384" width="9" style="40"/>
  </cols>
  <sheetData>
    <row r="1" thickTop="1" thickBot="1" s="2" customFormat="1" ht="33">
      <c r="A1" s="43" t="s">
        <v>20</v>
      </c>
      <c r="B1" s="44" t="s">
        <v>21</v>
      </c>
      <c r="C1" s="45" t="s">
        <v>22</v>
      </c>
      <c r="D1" s="44" t="s">
        <v>23</v>
      </c>
      <c r="E1" s="46" t="s">
        <v>24</v>
      </c>
      <c r="F1" s="47" t="s">
        <v>25</v>
      </c>
      <c r="G1" s="48" t="s">
        <v>26</v>
      </c>
    </row>
    <row r="2" thickTop="1" thickBot="1" s="3" customFormat="1" ht="17.25">
      <c r="A2" s="49" t="s">
        <v>136</v>
      </c>
      <c r="B2" s="50"/>
      <c r="C2" s="51" t="s">
        <v>137</v>
      </c>
      <c r="D2" s="52"/>
      <c r="E2" s="52"/>
      <c r="F2" s="53"/>
      <c r="G2" s="54"/>
    </row>
    <row r="3" thickBot="1" s="3" customFormat="1" ht="16.5">
      <c r="A3" s="55"/>
      <c r="B3" s="56"/>
      <c r="C3" s="57" t="s">
        <v>29</v>
      </c>
      <c r="D3" s="58"/>
      <c r="E3" s="58"/>
      <c r="F3" s="59"/>
      <c r="G3" s="60">
        <f>SUM(G4:G35)</f>
        <v>86535.622879999981</v>
      </c>
    </row>
    <row r="4" thickTop="1" s="4" customFormat="1" ht="16.5">
      <c r="A4" s="61"/>
      <c r="B4" s="62"/>
      <c r="C4" s="68"/>
      <c r="D4" s="72"/>
      <c r="E4" s="122"/>
      <c r="F4" s="70"/>
      <c r="G4" s="67"/>
    </row>
    <row r="5" s="3" customFormat="1" ht="47.25">
      <c r="A5" s="61" t="s">
        <v>138</v>
      </c>
      <c r="B5" s="62"/>
      <c r="C5" s="68" t="s">
        <v>139</v>
      </c>
      <c r="D5" s="69" t="s">
        <v>87</v>
      </c>
      <c r="E5" s="75">
        <v>27.43</v>
      </c>
      <c r="F5" s="70">
        <v>36.036000000000001</v>
      </c>
      <c r="G5" s="89">
        <f t="shared" ref="G5:G21" si="0">F5*E5</f>
        <v>988.46748000000002</v>
      </c>
    </row>
    <row r="6" s="3" customFormat="1" ht="47.25">
      <c r="A6" s="61" t="s">
        <v>140</v>
      </c>
      <c r="B6" s="62"/>
      <c r="C6" s="68" t="s">
        <v>141</v>
      </c>
      <c r="D6" s="69" t="s">
        <v>87</v>
      </c>
      <c r="E6" s="75">
        <v>16.66</v>
      </c>
      <c r="F6" s="70">
        <v>11.25</v>
      </c>
      <c r="G6" s="89">
        <f t="shared" si="0"/>
        <v>187.42500000000001</v>
      </c>
    </row>
    <row r="7" s="3" customFormat="1">
      <c r="A7" s="61" t="s">
        <v>142</v>
      </c>
      <c r="B7" s="62"/>
      <c r="C7" s="68" t="s">
        <v>143</v>
      </c>
      <c r="D7" s="69" t="s">
        <v>74</v>
      </c>
      <c r="E7" s="75">
        <v>39.189999999999998</v>
      </c>
      <c r="F7" s="70">
        <v>8</v>
      </c>
      <c r="G7" s="89">
        <f t="shared" si="0"/>
        <v>313.51999999999998</v>
      </c>
    </row>
    <row r="8" s="3" customFormat="1" ht="31.5">
      <c r="A8" s="61" t="s">
        <v>144</v>
      </c>
      <c r="B8" s="62"/>
      <c r="C8" s="74" t="s">
        <v>145</v>
      </c>
      <c r="D8" s="82" t="s">
        <v>87</v>
      </c>
      <c r="E8" s="83">
        <v>152.84</v>
      </c>
      <c r="F8" s="123">
        <v>86.939999999999998</v>
      </c>
      <c r="G8" s="89">
        <f t="shared" si="0"/>
        <v>13287.909599999999</v>
      </c>
    </row>
    <row r="9" s="3" customFormat="1" ht="47.25">
      <c r="A9" s="61" t="s">
        <v>146</v>
      </c>
      <c r="B9" s="124"/>
      <c r="C9" s="68" t="s">
        <v>147</v>
      </c>
      <c r="D9" s="69" t="s">
        <v>87</v>
      </c>
      <c r="E9" s="75">
        <v>24.489999999999998</v>
      </c>
      <c r="F9" s="117">
        <v>178.92000000000002</v>
      </c>
      <c r="G9" s="89">
        <f t="shared" si="0"/>
        <v>4381.7507999999998</v>
      </c>
    </row>
    <row r="10" s="3" customFormat="1" ht="47.25">
      <c r="A10" s="61" t="s">
        <v>148</v>
      </c>
      <c r="B10" s="124"/>
      <c r="C10" s="74" t="s">
        <v>149</v>
      </c>
      <c r="D10" s="82" t="s">
        <v>107</v>
      </c>
      <c r="E10" s="83">
        <v>4207.0900000000001</v>
      </c>
      <c r="F10" s="123">
        <v>1</v>
      </c>
      <c r="G10" s="89">
        <f t="shared" si="0"/>
        <v>4207.0900000000001</v>
      </c>
    </row>
    <row r="11" s="3" customFormat="1" ht="47.25">
      <c r="A11" s="61" t="s">
        <v>150</v>
      </c>
      <c r="B11" s="88"/>
      <c r="C11" s="68" t="s">
        <v>151</v>
      </c>
      <c r="D11" s="69" t="s">
        <v>74</v>
      </c>
      <c r="E11" s="76">
        <v>1826.76</v>
      </c>
      <c r="F11" s="117">
        <v>2</v>
      </c>
      <c r="G11" s="89">
        <f t="shared" si="0"/>
        <v>3653.52</v>
      </c>
    </row>
    <row r="12" s="3" customFormat="1" ht="47.25">
      <c r="A12" s="61" t="s">
        <v>152</v>
      </c>
      <c r="B12" s="88"/>
      <c r="C12" s="68" t="s">
        <v>153</v>
      </c>
      <c r="D12" s="69" t="s">
        <v>74</v>
      </c>
      <c r="E12" s="76">
        <v>863.55999999999995</v>
      </c>
      <c r="F12" s="70">
        <v>3</v>
      </c>
      <c r="G12" s="89">
        <f t="shared" si="0"/>
        <v>2590.6799999999998</v>
      </c>
    </row>
    <row r="13" s="3" customFormat="1" ht="47.25">
      <c r="A13" s="61" t="s">
        <v>154</v>
      </c>
      <c r="B13" s="88"/>
      <c r="C13" s="68" t="s">
        <v>155</v>
      </c>
      <c r="D13" s="69" t="s">
        <v>74</v>
      </c>
      <c r="E13" s="76">
        <v>863.55999999999995</v>
      </c>
      <c r="F13" s="70">
        <v>1</v>
      </c>
      <c r="G13" s="89">
        <f t="shared" si="0"/>
        <v>863.55999999999995</v>
      </c>
    </row>
    <row r="14" s="3" customFormat="1" ht="31.5">
      <c r="A14" s="61" t="s">
        <v>156</v>
      </c>
      <c r="B14" s="88"/>
      <c r="C14" s="68" t="s">
        <v>157</v>
      </c>
      <c r="D14" s="69" t="s">
        <v>74</v>
      </c>
      <c r="E14" s="76">
        <v>6443.5</v>
      </c>
      <c r="F14" s="70">
        <v>1</v>
      </c>
      <c r="G14" s="89">
        <f t="shared" si="0"/>
        <v>6443.5</v>
      </c>
    </row>
    <row r="15" s="3" customFormat="1" ht="31.5">
      <c r="A15" s="61" t="s">
        <v>158</v>
      </c>
      <c r="B15" s="88"/>
      <c r="C15" s="68" t="s">
        <v>159</v>
      </c>
      <c r="D15" s="69" t="s">
        <v>74</v>
      </c>
      <c r="E15" s="76">
        <v>5004.2299999999996</v>
      </c>
      <c r="F15" s="70">
        <v>2</v>
      </c>
      <c r="G15" s="89">
        <f t="shared" si="0"/>
        <v>10008.459999999999</v>
      </c>
    </row>
    <row r="16" s="3" customFormat="1" ht="31.5">
      <c r="A16" s="61" t="s">
        <v>160</v>
      </c>
      <c r="B16" s="88"/>
      <c r="C16" s="68" t="s">
        <v>161</v>
      </c>
      <c r="D16" s="69" t="s">
        <v>74</v>
      </c>
      <c r="E16" s="76">
        <v>3963.79</v>
      </c>
      <c r="F16" s="70">
        <v>4</v>
      </c>
      <c r="G16" s="89">
        <f t="shared" si="0"/>
        <v>15855.16</v>
      </c>
    </row>
    <row r="17" s="3" customFormat="1" ht="31.5">
      <c r="A17" s="61" t="s">
        <v>162</v>
      </c>
      <c r="B17" s="88"/>
      <c r="C17" s="68" t="s">
        <v>163</v>
      </c>
      <c r="D17" s="69" t="s">
        <v>74</v>
      </c>
      <c r="E17" s="76">
        <v>39.859999999999999</v>
      </c>
      <c r="F17" s="70">
        <v>4</v>
      </c>
      <c r="G17" s="89">
        <f t="shared" si="0"/>
        <v>159.44</v>
      </c>
    </row>
    <row r="18" s="3" customFormat="1" ht="31.5">
      <c r="A18" s="61" t="s">
        <v>164</v>
      </c>
      <c r="B18" s="88"/>
      <c r="C18" s="68" t="s">
        <v>165</v>
      </c>
      <c r="D18" s="69" t="s">
        <v>74</v>
      </c>
      <c r="E18" s="76">
        <v>1605.3399999999999</v>
      </c>
      <c r="F18" s="117">
        <v>2</v>
      </c>
      <c r="G18" s="89">
        <f t="shared" si="0"/>
        <v>3210.6799999999998</v>
      </c>
    </row>
    <row r="19" s="3" customFormat="1" ht="31.5">
      <c r="A19" s="61" t="s">
        <v>166</v>
      </c>
      <c r="B19" s="88"/>
      <c r="C19" s="68" t="s">
        <v>167</v>
      </c>
      <c r="D19" s="69" t="s">
        <v>74</v>
      </c>
      <c r="E19" s="76">
        <v>1826.76</v>
      </c>
      <c r="F19" s="117">
        <v>2</v>
      </c>
      <c r="G19" s="89">
        <f t="shared" si="0"/>
        <v>3653.52</v>
      </c>
    </row>
    <row r="20" s="3" customFormat="1" ht="63">
      <c r="A20" s="61" t="s">
        <v>168</v>
      </c>
      <c r="B20" s="88"/>
      <c r="C20" s="68" t="s">
        <v>169</v>
      </c>
      <c r="D20" s="69" t="s">
        <v>74</v>
      </c>
      <c r="E20" s="76">
        <v>7550.6300000000001</v>
      </c>
      <c r="F20" s="117">
        <v>2</v>
      </c>
      <c r="G20" s="89">
        <f t="shared" si="0"/>
        <v>15101.26</v>
      </c>
    </row>
    <row r="21" s="3" customFormat="1" ht="47.25">
      <c r="A21" s="61" t="s">
        <v>170</v>
      </c>
      <c r="B21" s="88"/>
      <c r="C21" s="68" t="s">
        <v>171</v>
      </c>
      <c r="D21" s="69" t="s">
        <v>74</v>
      </c>
      <c r="E21" s="76">
        <v>407.42000000000002</v>
      </c>
      <c r="F21" s="117">
        <v>4</v>
      </c>
      <c r="G21" s="89">
        <f t="shared" si="0"/>
        <v>1629.6800000000001</v>
      </c>
    </row>
    <row r="22" s="3" customFormat="1">
      <c r="A22" s="125"/>
      <c r="B22" s="126"/>
      <c r="C22" s="74"/>
      <c r="D22" s="82"/>
      <c r="E22" s="83"/>
      <c r="F22" s="123"/>
      <c r="G22" s="95"/>
    </row>
    <row r="23" s="3" customFormat="1">
      <c r="A23" s="125"/>
      <c r="B23" s="126"/>
      <c r="C23" s="74"/>
      <c r="D23" s="82"/>
      <c r="E23" s="83"/>
      <c r="F23" s="123"/>
      <c r="G23" s="95"/>
    </row>
    <row r="24" s="3" customFormat="1">
      <c r="A24" s="125"/>
      <c r="B24" s="126"/>
      <c r="C24" s="92" t="s">
        <v>92</v>
      </c>
      <c r="D24" s="82"/>
      <c r="E24" s="83"/>
      <c r="F24" s="123"/>
      <c r="G24" s="95"/>
    </row>
    <row r="25" s="3" customFormat="1" ht="63">
      <c r="A25" s="125"/>
      <c r="B25" s="126"/>
      <c r="C25" s="96" t="s">
        <v>93</v>
      </c>
      <c r="D25" s="82"/>
      <c r="E25" s="83"/>
      <c r="F25" s="123"/>
      <c r="G25" s="95"/>
    </row>
    <row r="26" s="3" customFormat="1">
      <c r="A26" s="125"/>
      <c r="B26" s="126"/>
      <c r="C26" s="74"/>
      <c r="D26" s="82"/>
      <c r="E26" s="83"/>
      <c r="F26" s="123"/>
      <c r="G26" s="95"/>
    </row>
    <row r="27" s="3" customFormat="1" ht="189">
      <c r="A27" s="125"/>
      <c r="B27" s="126"/>
      <c r="C27" s="96" t="s">
        <v>94</v>
      </c>
      <c r="D27" s="82"/>
      <c r="E27" s="83"/>
      <c r="F27" s="123"/>
      <c r="G27" s="95"/>
    </row>
    <row r="28" s="3" customFormat="1">
      <c r="A28" s="125"/>
      <c r="B28" s="126"/>
      <c r="C28" s="74"/>
      <c r="D28" s="82"/>
      <c r="E28" s="83"/>
      <c r="F28" s="123"/>
      <c r="G28" s="95"/>
    </row>
    <row r="29" s="3" customFormat="1">
      <c r="A29" s="125"/>
      <c r="B29" s="126"/>
      <c r="C29" s="74"/>
      <c r="D29" s="82"/>
      <c r="E29" s="83"/>
      <c r="F29" s="123"/>
      <c r="G29" s="95"/>
    </row>
    <row r="30" s="3" customFormat="1">
      <c r="A30" s="125"/>
      <c r="B30" s="126"/>
      <c r="C30" s="74"/>
      <c r="D30" s="82"/>
      <c r="E30" s="83"/>
      <c r="F30" s="123"/>
      <c r="G30" s="95"/>
    </row>
    <row r="31" s="3" customFormat="1">
      <c r="A31" s="127"/>
      <c r="B31" s="128"/>
      <c r="C31" s="92"/>
      <c r="D31" s="82"/>
      <c r="E31" s="83"/>
      <c r="F31" s="123"/>
      <c r="G31" s="95"/>
    </row>
    <row r="32" s="3" customFormat="1">
      <c r="A32" s="127"/>
      <c r="B32" s="128"/>
      <c r="C32" s="74"/>
      <c r="D32" s="82"/>
      <c r="E32" s="83"/>
      <c r="F32" s="123"/>
      <c r="G32" s="95"/>
    </row>
    <row r="33" s="3" customFormat="1">
      <c r="A33" s="127"/>
      <c r="B33" s="129"/>
      <c r="C33" s="98"/>
      <c r="D33" s="99"/>
      <c r="E33" s="83"/>
      <c r="F33" s="123"/>
      <c r="G33" s="95"/>
    </row>
    <row r="34" s="3" customFormat="1">
      <c r="A34" s="127"/>
      <c r="B34" s="129"/>
      <c r="C34" s="98"/>
      <c r="D34" s="99"/>
      <c r="E34" s="83"/>
      <c r="F34" s="123"/>
      <c r="G34" s="95"/>
    </row>
    <row r="35" thickBot="1" s="3" customFormat="1" ht="16.5">
      <c r="A35" s="101"/>
      <c r="B35" s="102"/>
      <c r="C35" s="130"/>
      <c r="D35" s="104"/>
      <c r="E35" s="121"/>
      <c r="F35" s="106"/>
      <c r="G35" s="107"/>
    </row>
    <row r="36" thickTop="1" s="2" customFormat="1" ht="16.5">
      <c r="E36" s="108"/>
      <c r="F36" s="109"/>
      <c r="G36" s="108"/>
    </row>
    <row r="37" s="2" customFormat="1">
      <c r="E37" s="108"/>
      <c r="F37" s="109"/>
      <c r="G37" s="108"/>
    </row>
    <row r="38" s="2" customFormat="1">
      <c r="E38" s="108"/>
      <c r="F38" s="109"/>
      <c r="G38" s="108"/>
    </row>
    <row r="39" s="2" customFormat="1">
      <c r="E39" s="108"/>
      <c r="F39" s="109"/>
      <c r="G39" s="108"/>
    </row>
  </sheetData>
  <pageMargins left="0.2361111" right="0.2361111" top="0.7479166" bottom="0.7479166" header="0.3152778" footer="0.3152778"/>
  <pageSetup paperSize="9" orientation="portrait" scale="72" fitToHeight="0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>
      <selection activeCell="E4" sqref="E4:E7"/>
    </sheetView>
  </sheetViews>
  <sheetFormatPr defaultRowHeight="15.75"/>
  <cols>
    <col min="1" max="1" width="7.5" style="40" bestFit="1" customWidth="1"/>
    <col min="2" max="2" width="8.25" style="40" bestFit="1" customWidth="1"/>
    <col min="3" max="3" width="75.88" style="40" bestFit="1" customWidth="1"/>
    <col min="4" max="4" width="7.88" style="40" customWidth="1"/>
    <col min="5" max="5" width="10.38" style="41" bestFit="1" customWidth="1"/>
    <col min="6" max="6" width="7.38" style="42" bestFit="1" customWidth="1"/>
    <col min="7" max="7" width="11.75" style="41" bestFit="1" customWidth="1"/>
    <col min="8" max="16384" width="9" style="40"/>
  </cols>
  <sheetData>
    <row r="1" thickTop="1" thickBot="1" s="2" customFormat="1" ht="33">
      <c r="A1" s="43" t="s">
        <v>20</v>
      </c>
      <c r="B1" s="44" t="s">
        <v>21</v>
      </c>
      <c r="C1" s="45" t="s">
        <v>22</v>
      </c>
      <c r="D1" s="44" t="s">
        <v>23</v>
      </c>
      <c r="E1" s="46" t="s">
        <v>24</v>
      </c>
      <c r="F1" s="47" t="s">
        <v>25</v>
      </c>
      <c r="G1" s="48" t="s">
        <v>26</v>
      </c>
    </row>
    <row r="2" thickTop="1" thickBot="1" s="3" customFormat="1" ht="17.25">
      <c r="A2" s="49" t="s">
        <v>172</v>
      </c>
      <c r="B2" s="50"/>
      <c r="C2" s="51" t="s">
        <v>173</v>
      </c>
      <c r="D2" s="52"/>
      <c r="E2" s="52"/>
      <c r="F2" s="53"/>
      <c r="G2" s="54"/>
    </row>
    <row r="3" thickBot="1" s="3" customFormat="1" ht="16.5">
      <c r="A3" s="55"/>
      <c r="B3" s="56"/>
      <c r="C3" s="57" t="s">
        <v>29</v>
      </c>
      <c r="D3" s="58"/>
      <c r="E3" s="58"/>
      <c r="F3" s="59"/>
      <c r="G3" s="60">
        <f>SUM(G4:G11)</f>
        <v>404.09500000000003</v>
      </c>
    </row>
    <row r="4" thickTop="1" s="3" customFormat="1" ht="48">
      <c r="A4" s="131" t="s">
        <v>174</v>
      </c>
      <c r="B4" s="132"/>
      <c r="C4" s="133" t="s">
        <v>175</v>
      </c>
      <c r="D4" s="134" t="s">
        <v>74</v>
      </c>
      <c r="E4" s="85">
        <v>60.890000000000001</v>
      </c>
      <c r="F4" s="135">
        <v>4</v>
      </c>
      <c r="G4" s="136">
        <f t="shared" ref="G4:G6" si="0">F4*E4</f>
        <v>243.56</v>
      </c>
    </row>
    <row r="5" s="3" customFormat="1">
      <c r="A5" s="131" t="s">
        <v>176</v>
      </c>
      <c r="B5" s="132"/>
      <c r="C5" s="133" t="s">
        <v>177</v>
      </c>
      <c r="D5" s="134" t="s">
        <v>178</v>
      </c>
      <c r="E5" s="137">
        <v>321.06999999999999</v>
      </c>
      <c r="F5" s="135">
        <v>0.5</v>
      </c>
      <c r="G5" s="136">
        <f t="shared" si="0"/>
        <v>160.535</v>
      </c>
    </row>
    <row r="6" s="3" customFormat="1" ht="31.5">
      <c r="A6" s="131" t="s">
        <v>179</v>
      </c>
      <c r="B6" s="138"/>
      <c r="C6" s="77" t="s">
        <v>180</v>
      </c>
      <c r="D6" s="78" t="s">
        <v>181</v>
      </c>
      <c r="E6" s="139">
        <v>0</v>
      </c>
      <c r="F6" s="140">
        <v>0</v>
      </c>
      <c r="G6" s="136">
        <f t="shared" si="0"/>
        <v>0</v>
      </c>
    </row>
    <row r="7" s="3" customFormat="1">
      <c r="A7" s="87"/>
      <c r="B7" s="88"/>
      <c r="C7" s="68"/>
      <c r="D7" s="69"/>
      <c r="E7" s="75"/>
      <c r="F7" s="70"/>
      <c r="G7" s="89"/>
    </row>
    <row r="8" s="3" customFormat="1">
      <c r="A8" s="87"/>
      <c r="B8" s="88"/>
      <c r="C8" s="68"/>
      <c r="D8" s="69"/>
      <c r="E8" s="75"/>
      <c r="F8" s="70"/>
      <c r="G8" s="89"/>
    </row>
    <row r="9" s="2" customFormat="1">
      <c r="A9" s="87"/>
      <c r="B9" s="88"/>
      <c r="C9" s="68"/>
      <c r="D9" s="69"/>
      <c r="E9" s="75"/>
      <c r="F9" s="70"/>
      <c r="G9" s="89"/>
    </row>
    <row r="10" s="2" customFormat="1">
      <c r="A10" s="87"/>
      <c r="B10" s="88"/>
      <c r="C10" s="68"/>
      <c r="D10" s="69"/>
      <c r="E10" s="75"/>
      <c r="F10" s="70"/>
      <c r="G10" s="89"/>
    </row>
    <row r="11" thickBot="1" s="2" customFormat="1" ht="16.5">
      <c r="A11" s="101"/>
      <c r="B11" s="102"/>
      <c r="C11" s="103"/>
      <c r="D11" s="104"/>
      <c r="E11" s="121"/>
      <c r="F11" s="106"/>
      <c r="G11" s="107"/>
    </row>
    <row r="12" thickTop="1" s="2" customFormat="1" ht="16.5">
      <c r="E12" s="108"/>
      <c r="F12" s="109"/>
      <c r="G12" s="108"/>
    </row>
  </sheetData>
  <pageMargins left="0.2361111" right="0.2361111" top="0.7479166" bottom="0.7479166" header="0.3152778" footer="0.3152778"/>
  <pageSetup paperSize="9" orientation="portrait" scale="72" fitToHeight="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zoomScaleNormal="100" workbookViewId="0">
      <pane activePane="bottomLeft" state="frozen" topLeftCell="A4" ySplit="3"/>
      <selection pane="bottomLeft" activeCell="D5" sqref="D5"/>
    </sheetView>
  </sheetViews>
  <sheetFormatPr defaultRowHeight="15.75"/>
  <cols>
    <col min="1" max="1" width="7.5" style="40" bestFit="1" customWidth="1"/>
    <col min="2" max="2" width="8.25" style="40" bestFit="1" customWidth="1"/>
    <col min="3" max="3" width="75.88" style="40" bestFit="1" customWidth="1"/>
    <col min="4" max="4" width="7.88" style="40" customWidth="1"/>
    <col min="5" max="5" width="10.38" style="41" bestFit="1" customWidth="1"/>
    <col min="6" max="6" width="7.38" style="42" bestFit="1" customWidth="1"/>
    <col min="7" max="7" width="11.75" style="41" bestFit="1" customWidth="1"/>
    <col min="8" max="16384" width="9" style="40"/>
  </cols>
  <sheetData>
    <row r="1" thickTop="1" thickBot="1" s="2" customFormat="1" ht="33">
      <c r="A1" s="43" t="s">
        <v>20</v>
      </c>
      <c r="B1" s="44" t="s">
        <v>21</v>
      </c>
      <c r="C1" s="45" t="s">
        <v>22</v>
      </c>
      <c r="D1" s="44" t="s">
        <v>23</v>
      </c>
      <c r="E1" s="46" t="s">
        <v>24</v>
      </c>
      <c r="F1" s="47" t="s">
        <v>25</v>
      </c>
      <c r="G1" s="48" t="s">
        <v>26</v>
      </c>
    </row>
    <row r="2" thickTop="1" thickBot="1" s="3" customFormat="1" ht="17.25">
      <c r="A2" s="49" t="s">
        <v>17</v>
      </c>
      <c r="B2" s="50"/>
      <c r="C2" s="51" t="s">
        <v>173</v>
      </c>
      <c r="D2" s="52"/>
      <c r="E2" s="52"/>
      <c r="F2" s="53"/>
      <c r="G2" s="54"/>
    </row>
    <row r="3" thickBot="1" s="3" customFormat="1" ht="16.5">
      <c r="A3" s="55"/>
      <c r="B3" s="56"/>
      <c r="C3" s="57" t="s">
        <v>29</v>
      </c>
      <c r="D3" s="58"/>
      <c r="E3" s="58"/>
      <c r="F3" s="59"/>
      <c r="G3" s="60">
        <f>SUM(G4:G11)</f>
        <v>26761.200000000004</v>
      </c>
    </row>
    <row r="4" thickTop="1" s="3" customFormat="1" ht="32.25">
      <c r="A4" s="87" t="s">
        <v>174</v>
      </c>
      <c r="B4" s="88"/>
      <c r="C4" s="68" t="s">
        <v>182</v>
      </c>
      <c r="D4" s="69" t="s">
        <v>183</v>
      </c>
      <c r="E4" s="75">
        <v>885.71000000000004</v>
      </c>
      <c r="F4" s="70">
        <v>16</v>
      </c>
      <c r="G4" s="89">
        <f t="shared" ref="G4:G8" si="0">F4*E4</f>
        <v>14171.360000000001</v>
      </c>
    </row>
    <row r="5" s="3" customFormat="1" ht="47.25">
      <c r="A5" s="87" t="s">
        <v>176</v>
      </c>
      <c r="B5" s="88"/>
      <c r="C5" s="68" t="s">
        <v>184</v>
      </c>
      <c r="D5" s="69" t="s">
        <v>74</v>
      </c>
      <c r="E5" s="75">
        <v>3321.2600000000002</v>
      </c>
      <c r="F5" s="70">
        <v>1</v>
      </c>
      <c r="G5" s="89">
        <f t="shared" si="0"/>
        <v>3321.2600000000002</v>
      </c>
    </row>
    <row r="6" s="3" customFormat="1" ht="31.5">
      <c r="A6" s="87" t="s">
        <v>179</v>
      </c>
      <c r="B6" s="88"/>
      <c r="C6" s="68" t="s">
        <v>185</v>
      </c>
      <c r="D6" s="69" t="s">
        <v>74</v>
      </c>
      <c r="E6" s="75">
        <v>2214.2600000000002</v>
      </c>
      <c r="F6" s="70">
        <v>1</v>
      </c>
      <c r="G6" s="89">
        <f t="shared" si="0"/>
        <v>2214.2600000000002</v>
      </c>
    </row>
    <row r="7" s="3" customFormat="1" ht="63">
      <c r="A7" s="87" t="s">
        <v>186</v>
      </c>
      <c r="B7" s="88"/>
      <c r="C7" s="68" t="s">
        <v>187</v>
      </c>
      <c r="D7" s="69" t="s">
        <v>183</v>
      </c>
      <c r="E7" s="75">
        <v>293.93000000000001</v>
      </c>
      <c r="F7" s="70">
        <v>16</v>
      </c>
      <c r="G7" s="89">
        <f t="shared" si="0"/>
        <v>4702.8800000000001</v>
      </c>
    </row>
    <row r="8" s="3" customFormat="1" ht="31.5">
      <c r="A8" s="87" t="s">
        <v>188</v>
      </c>
      <c r="B8" s="88"/>
      <c r="C8" s="68" t="s">
        <v>189</v>
      </c>
      <c r="D8" s="69" t="s">
        <v>183</v>
      </c>
      <c r="E8" s="75">
        <v>293.93000000000001</v>
      </c>
      <c r="F8" s="70">
        <v>8</v>
      </c>
      <c r="G8" s="89">
        <f t="shared" si="0"/>
        <v>2351.4400000000001</v>
      </c>
    </row>
    <row r="9" s="2" customFormat="1">
      <c r="A9" s="87"/>
      <c r="B9" s="88"/>
      <c r="C9" s="68"/>
      <c r="D9" s="69"/>
      <c r="E9" s="75"/>
      <c r="F9" s="70"/>
      <c r="G9" s="89"/>
    </row>
    <row r="10" s="2" customFormat="1">
      <c r="A10" s="87"/>
      <c r="B10" s="88"/>
      <c r="C10" s="68"/>
      <c r="D10" s="69"/>
      <c r="E10" s="75"/>
      <c r="F10" s="70"/>
      <c r="G10" s="89"/>
    </row>
    <row r="11" thickBot="1" s="2" customFormat="1" ht="16.5">
      <c r="A11" s="101"/>
      <c r="B11" s="102"/>
      <c r="C11" s="103"/>
      <c r="D11" s="104"/>
      <c r="E11" s="121"/>
      <c r="F11" s="106"/>
      <c r="G11" s="107"/>
    </row>
    <row r="12" thickTop="1" s="2" customFormat="1" ht="16.5">
      <c r="E12" s="108"/>
      <c r="F12" s="109"/>
      <c r="G12" s="108"/>
    </row>
  </sheetData>
  <pageMargins left="0.2361111" right="0.2361111" top="0.7479166" bottom="0.7479166" header="0.3152778" footer="0.3152778"/>
  <pageSetup paperSize="9" orientation="portrait" scale="72" fitToHeight="0"/>
</worksheet>
</file>

<file path=docProps/app.xml><?xml version="1.0" encoding="utf-8"?>
<Properties xmlns="http://schemas.openxmlformats.org/officeDocument/2006/extended-properties">
  <Application>Microsoft Excel</Application>
  <Company>Helika</Company>
  <AppVersion>16.0300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milan.moc</dc:creator>
  <cp:lastModifiedBy>Žáček Jakub Ing.</cp:lastModifiedBy>
  <cp:lastPrinted>2017-11-29T16:03:06Z</cp:lastPrinted>
  <dcterms:created xsi:type="dcterms:W3CDTF">2008-02-11T16:11:06Z</dcterms:created>
  <dcterms:modified xsi:type="dcterms:W3CDTF">2018-04-05T09:08:12Z</dcterms:modified>
</cp:coreProperties>
</file>